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ОТЧЁТЫ ОБ ИСПОЛНЕНИИ БЮДЖЕТА НСО\2022 год\Годовой отчет_КСП НСО_2022 год\Приложения\"/>
    </mc:Choice>
  </mc:AlternateContent>
  <bookViews>
    <workbookView xWindow="0" yWindow="0" windowWidth="21570" windowHeight="10215"/>
  </bookViews>
  <sheets>
    <sheet name="таблица 10.свод" sheetId="1" r:id="rId1"/>
  </sheets>
  <definedNames>
    <definedName name="_xlnm._FilterDatabase" localSheetId="0" hidden="1">'таблица 10.свод'!$A$6:$N$226</definedName>
    <definedName name="_xlnm.Print_Titles" localSheetId="0">'таблица 10.свод'!$4:$4</definedName>
    <definedName name="_xlnm.Print_Area" localSheetId="0">'таблица 10.свод'!$A$1:$N$229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L7" i="1"/>
  <c r="J7" i="1"/>
  <c r="K31" i="1"/>
  <c r="L31" i="1"/>
  <c r="J31" i="1"/>
  <c r="M31" i="1" s="1"/>
  <c r="K33" i="1"/>
  <c r="L33" i="1"/>
  <c r="J33" i="1"/>
  <c r="K46" i="1"/>
  <c r="L46" i="1"/>
  <c r="J46" i="1"/>
  <c r="K141" i="1"/>
  <c r="L141" i="1"/>
  <c r="N141" i="1" s="1"/>
  <c r="J141" i="1"/>
  <c r="K152" i="1"/>
  <c r="N152" i="1" s="1"/>
  <c r="L152" i="1"/>
  <c r="J152" i="1"/>
  <c r="M152" i="1" s="1"/>
  <c r="K162" i="1"/>
  <c r="L162" i="1"/>
  <c r="N162" i="1" s="1"/>
  <c r="J162" i="1"/>
  <c r="K222" i="1"/>
  <c r="L222" i="1"/>
  <c r="J222" i="1"/>
  <c r="K224" i="1"/>
  <c r="L224" i="1"/>
  <c r="J224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2" i="1"/>
  <c r="N32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3" i="1"/>
  <c r="N153" i="1"/>
  <c r="M154" i="1"/>
  <c r="N154" i="1"/>
  <c r="M155" i="1"/>
  <c r="N155" i="1"/>
  <c r="N156" i="1"/>
  <c r="M157" i="1"/>
  <c r="N157" i="1"/>
  <c r="M158" i="1"/>
  <c r="N158" i="1"/>
  <c r="M159" i="1"/>
  <c r="N159" i="1"/>
  <c r="N160" i="1"/>
  <c r="N161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N177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M185" i="1"/>
  <c r="N185" i="1"/>
  <c r="M186" i="1"/>
  <c r="N186" i="1"/>
  <c r="M187" i="1"/>
  <c r="N187" i="1"/>
  <c r="M188" i="1"/>
  <c r="M189" i="1"/>
  <c r="N189" i="1"/>
  <c r="M190" i="1"/>
  <c r="N190" i="1"/>
  <c r="M191" i="1"/>
  <c r="N191" i="1"/>
  <c r="M192" i="1"/>
  <c r="N192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223" i="1"/>
  <c r="N223" i="1"/>
  <c r="M225" i="1"/>
  <c r="N225" i="1"/>
  <c r="M226" i="1"/>
  <c r="N226" i="1"/>
  <c r="M46" i="1" l="1"/>
  <c r="M141" i="1"/>
  <c r="M224" i="1"/>
  <c r="M7" i="1"/>
  <c r="N33" i="1"/>
  <c r="K6" i="1"/>
  <c r="M162" i="1"/>
  <c r="M33" i="1"/>
  <c r="J6" i="1"/>
  <c r="M222" i="1"/>
  <c r="N46" i="1"/>
  <c r="N31" i="1"/>
  <c r="L6" i="1"/>
  <c r="N7" i="1"/>
  <c r="N222" i="1"/>
  <c r="N224" i="1"/>
  <c r="N6" i="1" l="1"/>
  <c r="M6" i="1"/>
</calcChain>
</file>

<file path=xl/sharedStrings.xml><?xml version="1.0" encoding="utf-8"?>
<sst xmlns="http://schemas.openxmlformats.org/spreadsheetml/2006/main" count="1539" uniqueCount="267">
  <si>
    <t>00980</t>
  </si>
  <si>
    <t>00</t>
  </si>
  <si>
    <t>0</t>
  </si>
  <si>
    <t>99</t>
  </si>
  <si>
    <t>1</t>
  </si>
  <si>
    <t>09</t>
  </si>
  <si>
    <t>Беловодская центральная многопрофильная больница. Кислородная станция, ул.Петровская,д.93 (скорректирован адрес: ул. ул.Петровского,32) (Для проведения работ на объекте "Блочно-модульная кислородная станция Беловодской ЦРБ")</t>
  </si>
  <si>
    <t>03160</t>
  </si>
  <si>
    <t>E1</t>
  </si>
  <si>
    <t>07</t>
  </si>
  <si>
    <t>02</t>
  </si>
  <si>
    <t>Здание школы в с. Марусино Новосибирского района</t>
  </si>
  <si>
    <t>Здание школы в с. Толмачево Новосибирского района</t>
  </si>
  <si>
    <t>Школа в п. Восход</t>
  </si>
  <si>
    <t>Школа на 180 мест в с.Ивановка Баганского района</t>
  </si>
  <si>
    <t>20540</t>
  </si>
  <si>
    <t>Для проведения работ на объекте "Блочно-модульная кислородная станция Беловодской ЦРБ"</t>
  </si>
  <si>
    <t>5389F</t>
  </si>
  <si>
    <t>R1</t>
  </si>
  <si>
    <t>61</t>
  </si>
  <si>
    <t>04</t>
  </si>
  <si>
    <t xml:space="preserve"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</t>
  </si>
  <si>
    <t>Строительство автомобильной дороги «Барышево – Орловка – Кольцово» с автодорожным тоннелем под железной дорогой» в Новосибирском районе Новосибирской области</t>
  </si>
  <si>
    <t>05200</t>
  </si>
  <si>
    <t>06</t>
  </si>
  <si>
    <t>10</t>
  </si>
  <si>
    <t>03</t>
  </si>
  <si>
    <t>Здание пожарного депо в р.п. Кольцово</t>
  </si>
  <si>
    <t>06130</t>
  </si>
  <si>
    <t>Реконструкция Чулымского специального дома-интернат для престарелых и инвалидов с пристройкой шахты лифта г.Чулым Новосибирская область</t>
  </si>
  <si>
    <t>05</t>
  </si>
  <si>
    <t>Приют для животных в г.Барабинске Новосибирской области</t>
  </si>
  <si>
    <t/>
  </si>
  <si>
    <t>Государственная программа Новосибирской области  «Развитие образования, создание условий для социализации детей и учащейся молодежи в Новосибирской области»</t>
  </si>
  <si>
    <t>05120</t>
  </si>
  <si>
    <t>Здание пожарно-спасательной части по адресу: г.Новосибирск, Кировский район, ул.Немировича - Данченко</t>
  </si>
  <si>
    <t>Государственная программа Новосибирской области «Обеспечение безопасности жизнелеятельности населения Новосибирской области»</t>
  </si>
  <si>
    <t>02630</t>
  </si>
  <si>
    <t>31</t>
  </si>
  <si>
    <t>Мероприятия по обеспечению БДД, реализуемые ГКУ ТУАД</t>
  </si>
  <si>
    <t>Государственная программа Новосибирской области  «Повышение безопасности дорожного движения на автомобильных дорогах и обеспечение безопасности населения на транспорте в Новосибирской области»</t>
  </si>
  <si>
    <t>02770</t>
  </si>
  <si>
    <t>01</t>
  </si>
  <si>
    <t>Строительство автомобильной дороги Южный транзит от автомобильной дороги Р-254 «Иртыш» до автомобильной дороги Р-256 «Чуйский тракт» через реку Обь в г. Новосибирске</t>
  </si>
  <si>
    <t>Реконструкция автомобильной дороги "23 км а/д "Н-2141" - Локти (в гр. района)" в Мошковском районе Новосибирской области</t>
  </si>
  <si>
    <t>Реконструкция автомобильной дороги "53 км а/д "К-15" - Борково"   в Маслянинском районе Новосибирской области</t>
  </si>
  <si>
    <t>Реконструкция автомобильной дороги  "Убинское-Кундран" в Убинском районе Новосибирской области</t>
  </si>
  <si>
    <t>Реконструкция автомобильной дороги "Инская - Барышево - 39 км а/д "К-19р" (в гр. района)"  в Новосибирском районе Новосибирской области</t>
  </si>
  <si>
    <t>Реконструкция автомобильной дороги  "Сузун - Битки - Преображенка - 18 км а/д "К-13" (в гр. района)" в Сузунском районе Новосибирской области</t>
  </si>
  <si>
    <t>53931</t>
  </si>
  <si>
    <t>Реконструкция автомобильной дороги  "Сузун - Битки - Преображенка - 18 км а/д "К-13" (в гр. района)" в Искитимском районе Новосибирской области</t>
  </si>
  <si>
    <t>Реконструкция автомобильной дороги "Сокур - Смоленский - Орск" в Мошковском районе Новосибирской области</t>
  </si>
  <si>
    <t>Строительство моста через р. Жабара на 87 км автомобильной дороги "Венгерово - Минино - Верх-Красноярка - Северное (в гр. района)" в Северном районе Новосибирской области</t>
  </si>
  <si>
    <t>Реконструкция путепровода через ж/д "Обь-Проектная" на 36 км автомобильной дороги "Новосибирск - Ленинск-Кузнецкий (в границах НСО)" в Тогучинском районе Новосибирской области</t>
  </si>
  <si>
    <t>Строительство моста через р. Травинка на 1 км автомобильной дороги "15 км а/д "К-27"- Луговой" в Краснозерском районе Новосибирской области</t>
  </si>
  <si>
    <t>Строительство моста через реку Малый Коен на 37 км автомобильной дороги "Искитим - Верх-Коен - Михайловка" в Искитимском районе Новосибирской области</t>
  </si>
  <si>
    <t>Реконструкция автомобильной дороги "53 км а/д "К-17р" - Новошилово - Шилово" в Новосибирском районе Новосибирской области</t>
  </si>
  <si>
    <t>Реконструкция автомобильной дороги "Новосибирск-Кочки-Павлодар (в пред. РФ)" на участке обход с. Ярково в Новосибирском районе Новосибирской области</t>
  </si>
  <si>
    <t>Строительство автомобильной дороги "2 км автомобильной дороги "Академгородок-Ключи" - Каинская Заимка" на участке км 0+000 - км 2+200 в Новосибирском районе Новосибирской области</t>
  </si>
  <si>
    <t>Строительство моста через Протоку на автомобильной дороге "11 км а/д "Н-1612"-Шаитик" в Купинском районе Новосибирской области</t>
  </si>
  <si>
    <t>Реконструкция автомобильной дороги "Кушаги-Мураши" в Усть-Таркском районе Новосибирской области</t>
  </si>
  <si>
    <t>Реконструкция автомобильной дороги "Советское шоссе" в Новосибирском районе Новосибирской области</t>
  </si>
  <si>
    <t>Строительство автомобильной дороги "Гусельниково - Линево" в Искитимском районе</t>
  </si>
  <si>
    <t>Реконструкция автомобильной дороги "992 км а/д "Р-254" - Купино - Карасук" в Карасукском районе Новосибирской области</t>
  </si>
  <si>
    <t>Реконструкция автомобильной дороги "67 км а/д "К-21" - Егорьевское" в Маслянинском районе Новосибирской области</t>
  </si>
  <si>
    <t>Реконструкция автомобильной дороги "Каргат - Маршанское" в Каргатском районе Новосибирской области</t>
  </si>
  <si>
    <t>Реконструкция автомобильной дороги "Чаны - Погорелка" в Чановском районе Новосибирской области</t>
  </si>
  <si>
    <t>Реконструкция автомобильной дороги "99 км а/д "К-02" - Павлово" на участке км 10+500 - км 23+049 в Венгеровском районе Новосибирской области</t>
  </si>
  <si>
    <t>Реконструкция автомобильной дороги "Мироновка - Петрушино" в Баганском районе Новосибирской области</t>
  </si>
  <si>
    <t>Реконструкция автомобильной дороги "Инская - Барышево - 39 км а/д "К-19 р" (в гр. района)" на участке км 26+000 - км 30+739 в Новосибирском и Тогучинском районах Новосибирской области</t>
  </si>
  <si>
    <t>53892</t>
  </si>
  <si>
    <t>57841</t>
  </si>
  <si>
    <t>53901</t>
  </si>
  <si>
    <t>Реконструкция автомобильной дороги "52 км а/д "К-02" - Филошенка" на участке км 18+109 - км 25+057 в Венгеровском районе Новосибирской области</t>
  </si>
  <si>
    <t>Реконструкция автомобильной дороги «Барабинск-Зюзя-Квашнино» в Барабинском районе Новосибирской области</t>
  </si>
  <si>
    <t>Реконструкция автомобильной дороги "992 км а/д "М-51" - Купино - Карасук" в Татарском районе Новосибирской области</t>
  </si>
  <si>
    <t>Реконструкция автомобильной дороги "29 км а/д "К-29" - Заковряжино - Шипуново" на участке км 19+927 - км 20+027 (ликвидация оврагообразования) в Сузунском районе Новосибирской области</t>
  </si>
  <si>
    <t>Строительство моста через реку Карасук на 5 км а/д "Майское-Чернаки"в Краснозерском районе</t>
  </si>
  <si>
    <t>Реконструкция автомобильной дороги "992 км а/д "Р-254" - Купино - Карасук" в Чистоозерном районе Новосибирской области</t>
  </si>
  <si>
    <t>Строительство автомобильной дороги "Обход с. Сарапулка" с мостом через реку Иня в Мошковском и Тогучинском районах Новосибирской области</t>
  </si>
  <si>
    <t>Строительство моста через реку Кама на 2 км а/д "Подъезд к с. Чистое озеро /8 км/" в Венгеровском районе Новосибирской области</t>
  </si>
  <si>
    <t>Строительство путепровода через железную дорогу "Омск - Новосибирск" на 6 км а/д "Коченево - совхоз Коченевский" в Коченевском районе Новосибирской области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</si>
  <si>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</si>
  <si>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53891</t>
  </si>
  <si>
    <t>Реконструкция автомобильной дороги "Новосибирск - Кочки - Павлодар (в пред. РФ)" на участке Новосибирск - Ярково в Новосибирском районе Новосибирской области</t>
  </si>
  <si>
    <t>Строительство мостового перехода ч/р Ик на а/д "Легостаево - Новососедово - Верх-Ики ( в гр.района)" в Искитимском районе Новосибирской области</t>
  </si>
  <si>
    <t>Реконструкция автомобильной дороги "49 км а/д "К-15" - Березово" в Маслянинском районе Новосибирской области</t>
  </si>
  <si>
    <t>Строительство мостового перехода через Каракан на 55 км а/д "5 км а/д "М-256" - Завьялово - Факел Революции" в Искитимском районе Новосибирской области</t>
  </si>
  <si>
    <t>02780</t>
  </si>
  <si>
    <t>Строительство автомобильной дороги от ул. Немировича-Данченко до территории «Многофункциональной ледовой арены» в Кировском районе г. Новосибирска</t>
  </si>
  <si>
    <t>Строительство автомобильной дороги от пляжа «Наутилус» вдоль территории «Многофункциональной ледовой арены» с заездом на дамбу Октябрьского моста в Кировском и Ленинском районах г. Новосибирска</t>
  </si>
  <si>
    <t>Государственная программа Новосибирской области  «Развитие автомобильных дорог регионального, межмуниципального и местного значения в Новосибирской области»</t>
  </si>
  <si>
    <t>09860</t>
  </si>
  <si>
    <t>Новая подстанция "Академическая ", I этап, г. Новосибирск</t>
  </si>
  <si>
    <t>Финансирование непредвиденных расходов, возникших при строительстве фельдшерско-акушерских пунктов, для завершения строительно-монтажных работ здания фельдшерско-акушерского пункта в с. Крещенское Государственного бюджетного учреждения здравоохранения Нов</t>
  </si>
  <si>
    <t>Снос здания, расположенного по адресу: г.Новосибирск, ул.Ватутина, 63 и восстановление отдельных конструкций примыкающего к нему учебного корпуса ГАПОУ НСО "Новосибирский колледж автосервиса и дорожного хозяйства"</t>
  </si>
  <si>
    <t>01060</t>
  </si>
  <si>
    <t>Реконструкция административного здания для размещения ГКУ НСО "Территориальное управление автомобильных дорог"</t>
  </si>
  <si>
    <t>Строительство административного здания для размещения ГКУ НСО "Территориальное управление автомобильных дорог"</t>
  </si>
  <si>
    <t>Непрограммные направления</t>
  </si>
  <si>
    <t>51395</t>
  </si>
  <si>
    <t>P5</t>
  </si>
  <si>
    <t>14</t>
  </si>
  <si>
    <t>11</t>
  </si>
  <si>
    <t>Реконструкция бассейна с ванной 50х21 м по ул. Воинской в г. Новосибирске</t>
  </si>
  <si>
    <t>51393</t>
  </si>
  <si>
    <t>Многофункциональная ледовая арена по ул. Немировича-Данченко в городе Новосибирске</t>
  </si>
  <si>
    <t>51392</t>
  </si>
  <si>
    <t>02430</t>
  </si>
  <si>
    <t>15</t>
  </si>
  <si>
    <t>Спортивный комплекс в с. Убинское</t>
  </si>
  <si>
    <t>Здание физкультурно-оздоровительного комплекса в с.Северном Новосибирской области</t>
  </si>
  <si>
    <t>Спортивный комплекс с универсальным игровым залом в р.п. Сузун Сузунского района  Новосибирской области</t>
  </si>
  <si>
    <t>Строительство физкультурно-оздоровительного комплекса со спортивными залами ГАПОУ НСО НУ(К)ОР по ул. Немировича-Данченко в г. Новосибирске</t>
  </si>
  <si>
    <t>Строительство плавательного бассейна в с. Здвинск Здвинского района</t>
  </si>
  <si>
    <t>Футбольное поле с искусственным покрытием и легкоатлетическими беговыми дорожками по ул.Боровой в г.Бердске Новосибирской области</t>
  </si>
  <si>
    <t>Государственная программа Новосибирской области «Развитие физической культуры и спорта в Новосибирской области»</t>
  </si>
  <si>
    <t>03070</t>
  </si>
  <si>
    <t>N1</t>
  </si>
  <si>
    <t>Б</t>
  </si>
  <si>
    <t>Здание фельдшерско-акушерского пункта в д. Таскаево Государственного бюджетного учреждения здравоохранения Новосибирской области "Искитимская центральная городская больница"</t>
  </si>
  <si>
    <t>Здание фельдшерско-акушерского пункта в п. Барлакский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</si>
  <si>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д. Никоново Государственного бюджетного учреждения здравоохранения Новосибирской области «Маслянинская центральная районная больница»</t>
  </si>
  <si>
    <t>Здание фельдшерско-акушерского пункта в д. Евсино  Государственного бюджетного учреждения здравоохранения Новосибирской области «Линёвская районная больница»</t>
  </si>
  <si>
    <t>Здание фельдшерско-акушерского пункта в д. Байкал Государственного бюджетного учреждения здравоохранения Новосибирской области «Болотнинская центральная районная больница»</t>
  </si>
  <si>
    <t>Здание фельдшерско-акушерского пункта в д. Киргинцево Государственного бюджетного учреждения здравоохранения Новосибирской области «Купинская центральная районная больница»</t>
  </si>
  <si>
    <t>Здание фельдшерско-акушерского пункта в с.Преображенка Государственного бюджетного учреждения здравоохранения Новосибирской области"Искитимская ЦГБ"</t>
  </si>
  <si>
    <t>Здание фельдшерско-акушерского пункта в с. Морозово Государственного бюджетного учреждения здравоохранения Новосибирской области "Бердская ЦГБ"</t>
  </si>
  <si>
    <t>Здание фельдшерско-акушерского пункта в п. Базово Государственного бюджетного учреждения здравоохранения Новосибирской области "Чулымская ЦРБ"</t>
  </si>
  <si>
    <t>Здание фельдшерско-акушерского пункта в д. Орловка  Государственного бюджетного учреждения здравоохранения Новосибирской области «Татарская ЦРБ»</t>
  </si>
  <si>
    <t>Здание фельдшерско-акушерского пункта в с. Дубровино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</si>
  <si>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с. Петропавловка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</si>
  <si>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д. Заливино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</si>
  <si>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п. Осиновский Государственного бюджетного учреждения здравоохранения Новосибирской области "Чулымская ЦРБ"</t>
  </si>
  <si>
    <t>Здание фельдшерско-акушерского пункта в с. Гражданцево Государственного бюджетного учреждения здравоохранения Новосибирской области "Северная ЦРБ"</t>
  </si>
  <si>
    <t>Здание фельдшерско-акушерского пункта в п. Александровский Государственного бюджетного учреждения здравоохранения Новосибирской области  "Карасукская ЦРБ"</t>
  </si>
  <si>
    <t>Здание фельдшерско-акушерского пункта в с. Красное Государственного бюджетного учреждения здравоохранения Новосибирской области "Чановская ЦРБ"</t>
  </si>
  <si>
    <t>Здание фельдшерско-акушерского пункта в с. Плоское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</si>
  <si>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п. Теренгуль Государственного бюджетного учреждения здравоохранения Новосибирской области «Баганская ЦРБ»</t>
  </si>
  <si>
    <t>Здание фельдшерско-акушерского пункта в с. Первотроицк Государственного бюджетного учреждения здравоохранения Новосибирской области "Каргатская ЦРБ"</t>
  </si>
  <si>
    <t>Здание фельдшерско-акушерского пункта в п.Советский Государственного бюджетного учреждения здравоохранения Новосибирской области "ГКБ №2"</t>
  </si>
  <si>
    <t>Здание фельдшерско-акушерского пункта в д. Ургун Государственного бюджетного учреждения здравоохранения Новосибирской области "Линёвская  районная больница"</t>
  </si>
  <si>
    <t>Здание фельдшерско-акушерского пункта в с.Красноглинное Государственного бюджетного учреждения здравоохранения Новосибирской области "ОЦГБ"</t>
  </si>
  <si>
    <t>Здание фельдшерско-акушерского пункта в с. Троицкое Государственного бюджетного учреждения здравоохранения Новосибирской области «Карасукская  центральная районная больница»</t>
  </si>
  <si>
    <t>Здание фельдшерско-акушерского пункта в с.Быково Государственного бюджетного учреждения здравоохранения Новосибирской области "НКРБ №1"</t>
  </si>
  <si>
    <t>Здание фельдшерско-акушерского пункта в с.Крещенское Государственного бюджетного учреждения здравоохранения Новосибирской области "Убинская центральная районная больница"</t>
  </si>
  <si>
    <t>Здание фельдшерско-акушерского пункта в с. Барлак Государственного бюджетного учреждения здравоохранения Новосибирской области "Мошковская центральная районная больница"</t>
  </si>
  <si>
    <t>Здание фельдшерско-акушерского пункта в д. Большая Черная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</si>
  <si>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с. Песчаное Озеро Государственного бюджетного учреждения здравоохранения Новосибирской области "Чановская центральная районная больница"</t>
  </si>
  <si>
    <t>Здание фельдшерско-акушерского пункта в д. Ночка Государственного бюджетного учреждения здравоохранения Новосибирской области "Венгеровская центральная районная больница"</t>
  </si>
  <si>
    <t>Здание фельдшерско-акушерского пункта в ст. Зубково Государственного бюджетного учреждения здравоохранения Новосибирской области "Краснозёрская центральная районная больница"</t>
  </si>
  <si>
    <t>Здание фельдшерско-акушерского пункта в с. Ивановка Государственного бюджетного учреждения здравоохранения Новосибирской области "Баганская центральная районная больница"</t>
  </si>
  <si>
    <t>Здание фельдшерско-акушерского пункта в с. Абрамово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</si>
  <si>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д. Очкино Государственного бюджетного учреждения здравоохранения Новосибирской области «Чистоозёрная ЦРБ»</t>
  </si>
  <si>
    <t>Здание фельдшерско-акушерского пункта в с. Победа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</si>
  <si>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Успенка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</si>
  <si>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д. Новый Майзас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</si>
  <si>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д. Пушкарево Государственного бюджетного учреждения здравоохранения Новосибирской области "Ордынская ЦРБ"</t>
  </si>
  <si>
    <t>Здание фельдшерско-акушерского пункта в п. Каинская Заимка Государственного бюджетного учреждения здравоохранения Новосибирской области "НКРБ №1"</t>
  </si>
  <si>
    <t>Здание фельдшерско-акушерского пункта в с. Старогорносталево Государственного бюджетного учреждения здравоохранения Новосибирской области "Здвинская ЦРБ"</t>
  </si>
  <si>
    <t>Здание фельдшерско-акушерского пункта  в с. Мохнатый Лог Государственного бюджетного учреждения здравоохранения Новосибирской области "Краснозерская ЦРБ"</t>
  </si>
  <si>
    <t>N3</t>
  </si>
  <si>
    <t>Здание корпуса патоморфологической лаборатории в ГБУЗ НСО "Новосибирский областной клинический онкологический диспансер"</t>
  </si>
  <si>
    <t>Здание фельдшерско-акушерского пункта в с. Юрт-Акбалык Государственного бюджетного учреждения здравоохранения Новосибирской области "Колыванская ЦРБ"</t>
  </si>
  <si>
    <t>Здание фельдшерско-акушерского пункта в д. Шмаково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</si>
  <si>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п. Витаминка Государственного бюджетного учреждения здравоохранения Новосибирской области "НКЦРБ"</t>
  </si>
  <si>
    <t>Здание фельдшерско-акушерского пункта в д. Квашнино Государственного бюджетного учреждения здравоохранения Новосибирской области "Барабинская ЦРБ"</t>
  </si>
  <si>
    <t>Здание фельдшерско-акушерского пункта в п. Пятилетка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</si>
  <si>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Козино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</si>
  <si>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Владимировское Государственного бюджетного учреждения здравоохранения Новосибирской области "Убинская ЦРБ"</t>
  </si>
  <si>
    <t>Здание фельдшерско-акушерского пункта в с. Куриловка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</si>
  <si>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Волчанка Государственного бюджетного учреждения здравоохранения Новосибирской области "Доволенская ЦРБ"</t>
  </si>
  <si>
    <t>Завершение строительства операционно-реанимационного корпуса ГБУЗ НСО «ГКБ № 34" (ул. Титова, 18)</t>
  </si>
  <si>
    <t>Строительство поликлиники по ул. Кубовой в Заельцовском районе</t>
  </si>
  <si>
    <t>Строительство противотуберкулезного диспансера № 6 - филиала Государственного бюджетного учреждения здравоохранения Новосибирской области "Новосибирский областной противотуберкулезный диспансер"</t>
  </si>
  <si>
    <t>Здание лечебного корпуса № 5 детской туберкулезной больницы в п. Мочище - филиал ГБУЗ НСО "ГОНКТБ"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</si>
  <si>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</si>
  <si>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Здание поликлиники по ул.Гусинобродское шоссе ГБУЗ НСО "ГП №17"</t>
  </si>
  <si>
    <t>Детская областная клиническая больница ГБУЗ НСО "ГНОКБ"</t>
  </si>
  <si>
    <t>Д3650</t>
  </si>
  <si>
    <t>N9</t>
  </si>
  <si>
    <t>E</t>
  </si>
  <si>
    <t>Реконструкция здания поликлиники ГБУЗ НСО "Краснозерская ЦРБ"</t>
  </si>
  <si>
    <t>Реконструкция здания поликлиники ГБУЗ НСО "Колыванская ЦРБ"</t>
  </si>
  <si>
    <t>Здание поликлинического отделения ГБУЗ НСО "Чулымская ЦРБ"</t>
  </si>
  <si>
    <t>Здание нового хирургического корпуса ГБУЗ НСО "Каргатская ЦРБ"</t>
  </si>
  <si>
    <t>Здание поликлиники мощностью 300 п/см в с. Криводановка Новосибирского района (ГБУЗ НСО "НКЦРБ)</t>
  </si>
  <si>
    <t>53650</t>
  </si>
  <si>
    <t>Здание поликлинического отделения ГБУЗ НСО "ГКБ № 2"  мощностью 100 посещений в смену в микрорайоне "Олимпийская слава"</t>
  </si>
  <si>
    <t>Здание поликлинического отделения ГБУЗ НСО "ГП № 18" мощностью 300 п/см</t>
  </si>
  <si>
    <t>Здание врачебной амбулатории мощностью 150 п/см в с. Новолуговое Новосибирского района (ГБУЗ НСО "НКРБ №1")</t>
  </si>
  <si>
    <t>Здание врачебной амбулатории мощностью 50 п/см в п. Садовый Новосибирского района (ГБУЗ НСО "НКЦРБ")</t>
  </si>
  <si>
    <t>Здание врачебной амбулатории мощностью 100 п/см в ст. Мочище Новосибирского района (ГБУЗ НСО "НКЦРБ")</t>
  </si>
  <si>
    <t>Строительство реанимационно-операционного блока и приемного покоя, реконструкция помещений главного корпуса ГБУЗ НСО "Сузунская ЦРБ"</t>
  </si>
  <si>
    <t>Здание врачебной амбулатории мощностью 100 п/см в д.п. Кудряшовский Новосибирского района (ГБУЗ НСО "НКЦРБ")</t>
  </si>
  <si>
    <t>Здание врачебной амбулатории мощностью 50 п/см в п. Тулинский Новосибирского района (ГБУЗ НСО "НКЦРБ")</t>
  </si>
  <si>
    <t>Здание врачебной амбулатории мощностью 100 п/см в п. Мичуринский Новосибирского района (ГБУЗ НСО "НКЦРБ")</t>
  </si>
  <si>
    <t>Реконструкция ГБУЗ НСО «Колыванская ЦРБ» в р.п. Колывань, Новосибирской области</t>
  </si>
  <si>
    <t>Здание врачебной амбулатории мощностью 150 п/см с. Каменка Новосибирского района (ГБУЗ НСО "ГКБ № 2")</t>
  </si>
  <si>
    <t>Здание врачебной амбулатории с подстанцией ССМП в с. Верх-Тула Новосибирского района ГБУЗ НСО "Новосибирская клиническая центральная районная больница"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</si>
  <si>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</si>
  <si>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Здание врачебной амбулатории мощностью 50 п/см в п. Ложок Новосибирского района (ГБУЗ НСО "НКРБ № 1")</t>
  </si>
  <si>
    <t>Реконструкция больничного комплекса Государственного бюджетного учреждения здравоохранения Новосибирской области "Обская центральная городская больница"</t>
  </si>
  <si>
    <t>Здание поликлиники смешанного типа мощностью 350 п/см с детским отделением на 120 п/см ГБУЗ НСО "Доволенская ЦРБ"</t>
  </si>
  <si>
    <t>Здание поликлинического отделения ГБУЗ НСО "ОЦГБ" мощностью 550 п/см</t>
  </si>
  <si>
    <t>Здание поликлиники смешанного типа мощностью 750 п/см с детским отделением 250 п/см в р.п. Краснообск ГБУЗ НСО "НКЦРБ"</t>
  </si>
  <si>
    <t>Здание детской поликлиники мощностью 250 п/см ГБУЗ НСО "Барабинская ЦРБ"</t>
  </si>
  <si>
    <t>Водозаборная скважина на территории ГБУЗ НСО «Чулымская ЦРБ»</t>
  </si>
  <si>
    <t>Государственная программа Новосибирской области «Развитие здравоохранения Новосибирской области»</t>
  </si>
  <si>
    <t>03850</t>
  </si>
  <si>
    <t>A1</t>
  </si>
  <si>
    <t>08</t>
  </si>
  <si>
    <t>Дом культуры в п. Новые Решеты Новорешетовский сельсовет Кочковский район</t>
  </si>
  <si>
    <t>Здание детской школы искусств в р.п. Ордынское</t>
  </si>
  <si>
    <t>Здание дома культуры в р.п.Станционно-Ояшинский Мошковского района</t>
  </si>
  <si>
    <t>55190</t>
  </si>
  <si>
    <t>Реконструкция нежилого здания, расположенного по адресу: ул. К. Маркса, 8а, г. Купино, Купинский район, Новосибирская область с размещением учебного корпуса Детская школа искусств Купинского района Новосибирской области</t>
  </si>
  <si>
    <t>Здание дома культуры в п. Мирный Коуракского сельсовета Тогучинского района</t>
  </si>
  <si>
    <t>55130</t>
  </si>
  <si>
    <t>Здание дома культуры в с. Веселый Кут Купинского района</t>
  </si>
  <si>
    <t>Культурно-досуговый центр в к.п. Озеро-Карачи Озеро-Карачинского сельсовета Чановского района Новосибирской области</t>
  </si>
  <si>
    <t>Детская школа искусств с историко-краеведческим музеем в с.Кочки Кочковского района Новосибирской области</t>
  </si>
  <si>
    <t>Здание государственного автономного учреждения культуры Новосибирской области НДТ "Старый дом"</t>
  </si>
  <si>
    <t>Реконструкция здания ГАУК НСО "Сибирь-Концерт"</t>
  </si>
  <si>
    <t>Государственная программа Новосибирской области «Культура Новосибирской области»</t>
  </si>
  <si>
    <t>03440</t>
  </si>
  <si>
    <t>Здание студенческого общежития аграрного колледжа в с. Довольное Доволенского района</t>
  </si>
  <si>
    <t>Государственная программа Новосибирской области «Региональная программа развития среднего профессионального образования Новосибирской области»</t>
  </si>
  <si>
    <t>50212</t>
  </si>
  <si>
    <t>F1</t>
  </si>
  <si>
    <t>Школа по ул. Большевистская в Октябрьском районе г.Новосибирска</t>
  </si>
  <si>
    <t>03420</t>
  </si>
  <si>
    <t>Здание детского сада в с.Чистополье Коченевского района</t>
  </si>
  <si>
    <t>53050</t>
  </si>
  <si>
    <t>Здание детского сада-яслей в с. Мамонтовое Каргатского района</t>
  </si>
  <si>
    <t>Здание школы по ул.Школьной в с.Шайдурово Сузунского района</t>
  </si>
  <si>
    <t>Здание школы по ул. Центральная,5 в с. Репьево Тогучинского района</t>
  </si>
  <si>
    <t>52322</t>
  </si>
  <si>
    <t>P2</t>
  </si>
  <si>
    <t>Здание детского сада-яслей в р.п. Чаны Чановского района</t>
  </si>
  <si>
    <t>52321</t>
  </si>
  <si>
    <t>Школа в с. Верх-Тула</t>
  </si>
  <si>
    <t>Здание пристройки к школе №1 с.Довольное</t>
  </si>
  <si>
    <t>Здание детского сада-яслей в р.п. Мошково Мошковского района, ул. Пионерская, 13</t>
  </si>
  <si>
    <t>55202</t>
  </si>
  <si>
    <t>Школа в п. Элитный Новосибирского района</t>
  </si>
  <si>
    <t>Здание школы д. Лукошино Купинского района</t>
  </si>
  <si>
    <t>Здание детского сада-яслей в г. Тогучин, ул. Бригадная, 22</t>
  </si>
  <si>
    <t>Здание школы в г. Татарске Татарского района</t>
  </si>
  <si>
    <t>Средняя общеобразовательная школа в р.п.Посевная Черепановского района</t>
  </si>
  <si>
    <t>52300</t>
  </si>
  <si>
    <t>ВСЕГО:</t>
  </si>
  <si>
    <t>ВР</t>
  </si>
  <si>
    <t>ЦСР</t>
  </si>
  <si>
    <t>ПР</t>
  </si>
  <si>
    <t>РЗ</t>
  </si>
  <si>
    <t>ГРБС</t>
  </si>
  <si>
    <t>Уточненная сводная бюджетная роспись на 2022 год</t>
  </si>
  <si>
    <t>Бюджетная классификация</t>
  </si>
  <si>
    <t>Наименование направлений и объектов</t>
  </si>
  <si>
    <t>% исполнения к утвержденному плану</t>
  </si>
  <si>
    <t xml:space="preserve">% исполнения к уточненной сводной бюджетной росписи </t>
  </si>
  <si>
    <t>Утверждено Законом Новосибирской области от 23.12.2021 N 167-ОЗ
"Об областном бюджете Новосибирской области на 2022 год и плановый период 2023 и 2024 годов"</t>
  </si>
  <si>
    <t>Кассовое исполнение за 2022 год</t>
  </si>
  <si>
    <t>Исполнение расходов областного бюджета Новосибирской области на капитальные вложения по направлениям и объектам в структуре кодов классификации расходов бюджетов за 2022 год</t>
  </si>
  <si>
    <t>_____________________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</si>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</sst>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.0;[Red]\-#,##0.0;0.0"/>
    <numFmt numFmtId="166" formatCode="00000"/>
    <numFmt numFmtId="167" formatCode="00"/>
    <numFmt numFmtId="168" formatCode="00\.00\.00"/>
    <numFmt numFmtId="169" formatCode="00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1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1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horizontal="left" wrapText="1"/>
      <protection hidden="1"/>
    </xf>
    <xf numFmtId="168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left" wrapText="1"/>
    </xf>
    <xf numFmtId="168" fontId="6" fillId="0" borderId="1" xfId="0" applyNumberFormat="1" applyFont="1" applyFill="1" applyBorder="1" applyAlignment="1" applyProtection="1">
      <alignment horizontal="left" wrapText="1"/>
      <protection hidden="1"/>
    </xf>
    <xf numFmtId="168" fontId="1" fillId="0" borderId="1" xfId="0" applyNumberFormat="1" applyFont="1" applyFill="1" applyBorder="1" applyAlignment="1" applyProtection="1">
      <alignment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229"/>
  <sheetViews>
    <sheetView tabSelected="1" view="pageBreakPreview" zoomScale="80" zoomScaleNormal="100" zoomScaleSheetLayoutView="80" workbookViewId="0">
      <selection activeCell="J259" sqref="J259"/>
    </sheetView>
  </sheetViews>
  <sheetFormatPr defaultRowHeight="12.75" x14ac:dyDescent="0.2"/>
  <cols>
    <col min="1" max="1" width="51.28515625" customWidth="1"/>
    <col min="2" max="2" width="7.28515625" bestFit="1" customWidth="1"/>
    <col min="3" max="3" width="3.85546875" bestFit="1" customWidth="1"/>
    <col min="4" max="4" width="4.28515625" bestFit="1" customWidth="1"/>
    <col min="5" max="5" width="3.42578125" bestFit="1" customWidth="1"/>
    <col min="6" max="6" width="2.42578125" bestFit="1" customWidth="1"/>
    <col min="7" max="7" width="4.140625" bestFit="1" customWidth="1"/>
    <col min="8" max="8" width="7.140625" bestFit="1" customWidth="1"/>
    <col min="9" max="9" width="4.42578125" bestFit="1" customWidth="1"/>
    <col min="10" max="10" width="26.7109375" customWidth="1"/>
    <col min="11" max="11" width="16" customWidth="1"/>
    <col min="12" max="12" width="15.7109375" bestFit="1" customWidth="1"/>
    <col min="13" max="14" width="14.140625" customWidth="1"/>
    <col min="15" max="238" width="9.140625" customWidth="1"/>
  </cols>
  <sheetData>
    <row r="1" spans="1:14" x14ac:dyDescent="0.2">
      <c r="A1" s="29" t="s">
        <v>264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66" customHeight="1" x14ac:dyDescent="0.2">
      <c r="A4" s="34" t="s">
        <v>259</v>
      </c>
      <c r="B4" s="34" t="s">
        <v>258</v>
      </c>
      <c r="C4" s="34"/>
      <c r="D4" s="34"/>
      <c r="E4" s="34"/>
      <c r="F4" s="34"/>
      <c r="G4" s="34"/>
      <c r="H4" s="34"/>
      <c r="I4" s="34"/>
      <c r="J4" s="35" t="s">
        <v>262</v>
      </c>
      <c r="K4" s="35" t="s">
        <v>257</v>
      </c>
      <c r="L4" s="34" t="s">
        <v>263</v>
      </c>
      <c r="M4" s="34" t="s">
        <v>260</v>
      </c>
      <c r="N4" s="34" t="s">
        <v>261</v>
      </c>
    </row>
    <row r="5" spans="1:14" ht="66" customHeight="1" x14ac:dyDescent="0.2">
      <c r="A5" s="34"/>
      <c r="B5" s="25" t="s">
        <v>256</v>
      </c>
      <c r="C5" s="25" t="s">
        <v>255</v>
      </c>
      <c r="D5" s="25" t="s">
        <v>254</v>
      </c>
      <c r="E5" s="34" t="s">
        <v>253</v>
      </c>
      <c r="F5" s="34"/>
      <c r="G5" s="34"/>
      <c r="H5" s="34"/>
      <c r="I5" s="25" t="s">
        <v>252</v>
      </c>
      <c r="J5" s="35"/>
      <c r="K5" s="35"/>
      <c r="L5" s="34"/>
      <c r="M5" s="34"/>
      <c r="N5" s="34"/>
    </row>
    <row r="6" spans="1:14" ht="17.25" customHeight="1" x14ac:dyDescent="0.2">
      <c r="A6" s="20" t="s">
        <v>251</v>
      </c>
      <c r="B6" s="21"/>
      <c r="C6" s="4"/>
      <c r="D6" s="4"/>
      <c r="E6" s="22"/>
      <c r="F6" s="22"/>
      <c r="G6" s="22"/>
      <c r="H6" s="22"/>
      <c r="I6" s="21"/>
      <c r="J6" s="23">
        <f>J7+J31+J33+J46+J141+J152+J162+J222+J224</f>
        <v>21760476.400000002</v>
      </c>
      <c r="K6" s="23">
        <f t="shared" ref="K6:L6" si="0">K7+K31+K33+K46+K141+K152+K162+K222+K224</f>
        <v>28884919.900000006</v>
      </c>
      <c r="L6" s="23">
        <f t="shared" si="0"/>
        <v>24848949.600000001</v>
      </c>
      <c r="M6" s="14">
        <f>L6/J6</f>
        <v>1.1419304036928162</v>
      </c>
      <c r="N6" s="14">
        <f>L6/K6</f>
        <v>0.86027413910190542</v>
      </c>
    </row>
    <row r="7" spans="1:14" ht="63" x14ac:dyDescent="0.25">
      <c r="A7" s="8" t="s">
        <v>33</v>
      </c>
      <c r="B7" s="9" t="s">
        <v>32</v>
      </c>
      <c r="C7" s="10" t="s">
        <v>32</v>
      </c>
      <c r="D7" s="10" t="s">
        <v>32</v>
      </c>
      <c r="E7" s="10" t="s">
        <v>32</v>
      </c>
      <c r="F7" s="11" t="s">
        <v>32</v>
      </c>
      <c r="G7" s="10" t="s">
        <v>32</v>
      </c>
      <c r="H7" s="12" t="s">
        <v>32</v>
      </c>
      <c r="I7" s="9" t="s">
        <v>32</v>
      </c>
      <c r="J7" s="23">
        <f>SUM(J8:J30)</f>
        <v>3464196.3</v>
      </c>
      <c r="K7" s="23">
        <f t="shared" ref="K7:L7" si="1">SUM(K8:K30)</f>
        <v>3424366.7</v>
      </c>
      <c r="L7" s="23">
        <f t="shared" si="1"/>
        <v>2586089.5999999996</v>
      </c>
      <c r="M7" s="14">
        <f t="shared" ref="M7:M70" si="2">L7/J7</f>
        <v>0.74651935861717755</v>
      </c>
      <c r="N7" s="14">
        <f t="shared" ref="N7:N70" si="3">L7/K7</f>
        <v>0.75520229769784863</v>
      </c>
    </row>
    <row r="8" spans="1:14" ht="15.75" x14ac:dyDescent="0.2">
      <c r="A8" s="31" t="s">
        <v>14</v>
      </c>
      <c r="B8" s="7">
        <v>124</v>
      </c>
      <c r="C8" s="4" t="s">
        <v>9</v>
      </c>
      <c r="D8" s="4" t="s">
        <v>10</v>
      </c>
      <c r="E8" s="4" t="s">
        <v>9</v>
      </c>
      <c r="F8" s="5" t="s">
        <v>2</v>
      </c>
      <c r="G8" s="4" t="s">
        <v>8</v>
      </c>
      <c r="H8" s="3" t="s">
        <v>7</v>
      </c>
      <c r="I8" s="7">
        <v>414</v>
      </c>
      <c r="J8" s="2">
        <v>53405.3</v>
      </c>
      <c r="K8" s="2">
        <v>53405.3</v>
      </c>
      <c r="L8" s="2">
        <v>4990.3</v>
      </c>
      <c r="M8" s="1">
        <f t="shared" si="2"/>
        <v>9.3442036651792987E-2</v>
      </c>
      <c r="N8" s="1">
        <f t="shared" si="3"/>
        <v>9.3442036651792987E-2</v>
      </c>
    </row>
    <row r="9" spans="1:14" ht="15.75" x14ac:dyDescent="0.2">
      <c r="A9" s="31"/>
      <c r="B9" s="7">
        <v>124</v>
      </c>
      <c r="C9" s="4" t="s">
        <v>9</v>
      </c>
      <c r="D9" s="4" t="s">
        <v>10</v>
      </c>
      <c r="E9" s="4" t="s">
        <v>9</v>
      </c>
      <c r="F9" s="5" t="s">
        <v>2</v>
      </c>
      <c r="G9" s="4" t="s">
        <v>8</v>
      </c>
      <c r="H9" s="3" t="s">
        <v>250</v>
      </c>
      <c r="I9" s="7">
        <v>414</v>
      </c>
      <c r="J9" s="2">
        <v>100052.5</v>
      </c>
      <c r="K9" s="2">
        <v>100052.5</v>
      </c>
      <c r="L9" s="2">
        <v>100052.5</v>
      </c>
      <c r="M9" s="1">
        <f t="shared" si="2"/>
        <v>1</v>
      </c>
      <c r="N9" s="1">
        <f t="shared" si="3"/>
        <v>1</v>
      </c>
    </row>
    <row r="10" spans="1:14" ht="31.5" x14ac:dyDescent="0.25">
      <c r="A10" s="6" t="s">
        <v>249</v>
      </c>
      <c r="B10" s="7">
        <v>124</v>
      </c>
      <c r="C10" s="4" t="s">
        <v>9</v>
      </c>
      <c r="D10" s="4" t="s">
        <v>10</v>
      </c>
      <c r="E10" s="4" t="s">
        <v>9</v>
      </c>
      <c r="F10" s="5" t="s">
        <v>4</v>
      </c>
      <c r="G10" s="4" t="s">
        <v>42</v>
      </c>
      <c r="H10" s="3" t="s">
        <v>7</v>
      </c>
      <c r="I10" s="7">
        <v>414</v>
      </c>
      <c r="J10" s="2">
        <v>20000</v>
      </c>
      <c r="K10" s="2">
        <v>11505.1</v>
      </c>
      <c r="L10" s="2">
        <v>83.7</v>
      </c>
      <c r="M10" s="1">
        <f t="shared" si="2"/>
        <v>4.1850000000000004E-3</v>
      </c>
      <c r="N10" s="1">
        <f t="shared" si="3"/>
        <v>7.2750345498952635E-3</v>
      </c>
    </row>
    <row r="11" spans="1:14" ht="15.75" x14ac:dyDescent="0.25">
      <c r="A11" s="6" t="s">
        <v>248</v>
      </c>
      <c r="B11" s="7">
        <v>124</v>
      </c>
      <c r="C11" s="4" t="s">
        <v>9</v>
      </c>
      <c r="D11" s="4" t="s">
        <v>10</v>
      </c>
      <c r="E11" s="4" t="s">
        <v>9</v>
      </c>
      <c r="F11" s="5" t="s">
        <v>4</v>
      </c>
      <c r="G11" s="4" t="s">
        <v>42</v>
      </c>
      <c r="H11" s="3" t="s">
        <v>7</v>
      </c>
      <c r="I11" s="7">
        <v>414</v>
      </c>
      <c r="J11" s="2">
        <v>20958.599999999999</v>
      </c>
      <c r="K11" s="2">
        <v>20958.599999999999</v>
      </c>
      <c r="L11" s="2">
        <v>11626</v>
      </c>
      <c r="M11" s="1">
        <f t="shared" si="2"/>
        <v>0.5547126239348048</v>
      </c>
      <c r="N11" s="1">
        <f t="shared" si="3"/>
        <v>0.5547126239348048</v>
      </c>
    </row>
    <row r="12" spans="1:14" ht="31.5" x14ac:dyDescent="0.25">
      <c r="A12" s="6" t="s">
        <v>247</v>
      </c>
      <c r="B12" s="7">
        <v>124</v>
      </c>
      <c r="C12" s="4" t="s">
        <v>9</v>
      </c>
      <c r="D12" s="4" t="s">
        <v>42</v>
      </c>
      <c r="E12" s="4" t="s">
        <v>9</v>
      </c>
      <c r="F12" s="5" t="s">
        <v>4</v>
      </c>
      <c r="G12" s="4" t="s">
        <v>238</v>
      </c>
      <c r="H12" s="3" t="s">
        <v>237</v>
      </c>
      <c r="I12" s="7">
        <v>414</v>
      </c>
      <c r="J12" s="2">
        <v>213250.2</v>
      </c>
      <c r="K12" s="2">
        <v>213250.2</v>
      </c>
      <c r="L12" s="2">
        <v>207411.6</v>
      </c>
      <c r="M12" s="1">
        <f t="shared" si="2"/>
        <v>0.97262089320432055</v>
      </c>
      <c r="N12" s="1">
        <f t="shared" si="3"/>
        <v>0.97262089320432055</v>
      </c>
    </row>
    <row r="13" spans="1:14" ht="15.75" x14ac:dyDescent="0.25">
      <c r="A13" s="6" t="s">
        <v>246</v>
      </c>
      <c r="B13" s="7">
        <v>124</v>
      </c>
      <c r="C13" s="4" t="s">
        <v>9</v>
      </c>
      <c r="D13" s="4" t="s">
        <v>10</v>
      </c>
      <c r="E13" s="4" t="s">
        <v>9</v>
      </c>
      <c r="F13" s="5" t="s">
        <v>4</v>
      </c>
      <c r="G13" s="4" t="s">
        <v>42</v>
      </c>
      <c r="H13" s="3" t="s">
        <v>7</v>
      </c>
      <c r="I13" s="7">
        <v>414</v>
      </c>
      <c r="J13" s="2">
        <v>25000</v>
      </c>
      <c r="K13" s="2">
        <v>22573.8</v>
      </c>
      <c r="L13" s="2">
        <v>4034.3</v>
      </c>
      <c r="M13" s="1">
        <f t="shared" si="2"/>
        <v>0.16137200000000002</v>
      </c>
      <c r="N13" s="1">
        <f t="shared" si="3"/>
        <v>0.17871603363190958</v>
      </c>
    </row>
    <row r="14" spans="1:14" ht="15.75" x14ac:dyDescent="0.25">
      <c r="A14" s="6" t="s">
        <v>245</v>
      </c>
      <c r="B14" s="7">
        <v>124</v>
      </c>
      <c r="C14" s="4" t="s">
        <v>9</v>
      </c>
      <c r="D14" s="4" t="s">
        <v>10</v>
      </c>
      <c r="E14" s="4" t="s">
        <v>9</v>
      </c>
      <c r="F14" s="5" t="s">
        <v>2</v>
      </c>
      <c r="G14" s="4" t="s">
        <v>8</v>
      </c>
      <c r="H14" s="3" t="s">
        <v>244</v>
      </c>
      <c r="I14" s="7">
        <v>414</v>
      </c>
      <c r="J14" s="2">
        <v>35000</v>
      </c>
      <c r="K14" s="2">
        <v>32495</v>
      </c>
      <c r="L14" s="2">
        <v>1284.9000000000001</v>
      </c>
      <c r="M14" s="1">
        <f t="shared" si="2"/>
        <v>3.6711428571428575E-2</v>
      </c>
      <c r="N14" s="1">
        <f t="shared" si="3"/>
        <v>3.9541467918141254E-2</v>
      </c>
    </row>
    <row r="15" spans="1:14" ht="31.5" x14ac:dyDescent="0.25">
      <c r="A15" s="6" t="s">
        <v>243</v>
      </c>
      <c r="B15" s="7">
        <v>124</v>
      </c>
      <c r="C15" s="4" t="s">
        <v>9</v>
      </c>
      <c r="D15" s="4" t="s">
        <v>42</v>
      </c>
      <c r="E15" s="4" t="s">
        <v>9</v>
      </c>
      <c r="F15" s="5" t="s">
        <v>4</v>
      </c>
      <c r="G15" s="4" t="s">
        <v>103</v>
      </c>
      <c r="H15" s="3" t="s">
        <v>231</v>
      </c>
      <c r="I15" s="7">
        <v>414</v>
      </c>
      <c r="J15" s="2">
        <v>9.3000000000000007</v>
      </c>
      <c r="K15" s="2">
        <v>9.3000000000000007</v>
      </c>
      <c r="L15" s="2">
        <v>9.3000000000000007</v>
      </c>
      <c r="M15" s="1">
        <f t="shared" si="2"/>
        <v>1</v>
      </c>
      <c r="N15" s="1">
        <f t="shared" si="3"/>
        <v>1</v>
      </c>
    </row>
    <row r="16" spans="1:14" ht="15.75" x14ac:dyDescent="0.25">
      <c r="A16" s="6" t="s">
        <v>242</v>
      </c>
      <c r="B16" s="7">
        <v>124</v>
      </c>
      <c r="C16" s="4" t="s">
        <v>9</v>
      </c>
      <c r="D16" s="4" t="s">
        <v>10</v>
      </c>
      <c r="E16" s="4" t="s">
        <v>9</v>
      </c>
      <c r="F16" s="5" t="s">
        <v>4</v>
      </c>
      <c r="G16" s="4" t="s">
        <v>42</v>
      </c>
      <c r="H16" s="3" t="s">
        <v>7</v>
      </c>
      <c r="I16" s="7">
        <v>414</v>
      </c>
      <c r="J16" s="2">
        <v>20000</v>
      </c>
      <c r="K16" s="2">
        <v>20000</v>
      </c>
      <c r="L16" s="2">
        <v>510.7</v>
      </c>
      <c r="M16" s="1">
        <f t="shared" si="2"/>
        <v>2.5534999999999999E-2</v>
      </c>
      <c r="N16" s="1">
        <f t="shared" si="3"/>
        <v>2.5534999999999999E-2</v>
      </c>
    </row>
    <row r="17" spans="1:14" ht="15.75" x14ac:dyDescent="0.2">
      <c r="A17" s="32" t="s">
        <v>13</v>
      </c>
      <c r="B17" s="7">
        <v>124</v>
      </c>
      <c r="C17" s="4" t="s">
        <v>9</v>
      </c>
      <c r="D17" s="4" t="s">
        <v>10</v>
      </c>
      <c r="E17" s="4" t="s">
        <v>9</v>
      </c>
      <c r="F17" s="5" t="s">
        <v>2</v>
      </c>
      <c r="G17" s="4" t="s">
        <v>8</v>
      </c>
      <c r="H17" s="3" t="s">
        <v>233</v>
      </c>
      <c r="I17" s="7">
        <v>414</v>
      </c>
      <c r="J17" s="2">
        <v>263584.40000000002</v>
      </c>
      <c r="K17" s="2">
        <v>263584.40000000002</v>
      </c>
      <c r="L17" s="2">
        <v>263584.40000000002</v>
      </c>
      <c r="M17" s="1">
        <f t="shared" si="2"/>
        <v>1</v>
      </c>
      <c r="N17" s="1">
        <f t="shared" si="3"/>
        <v>1</v>
      </c>
    </row>
    <row r="18" spans="1:14" ht="15.75" x14ac:dyDescent="0.2">
      <c r="A18" s="33"/>
      <c r="B18" s="7">
        <v>124</v>
      </c>
      <c r="C18" s="4" t="s">
        <v>9</v>
      </c>
      <c r="D18" s="4" t="s">
        <v>10</v>
      </c>
      <c r="E18" s="4" t="s">
        <v>9</v>
      </c>
      <c r="F18" s="5" t="s">
        <v>2</v>
      </c>
      <c r="G18" s="4" t="s">
        <v>8</v>
      </c>
      <c r="H18" s="3" t="s">
        <v>7</v>
      </c>
      <c r="I18" s="7">
        <v>414</v>
      </c>
      <c r="J18" s="2">
        <v>346488.1</v>
      </c>
      <c r="K18" s="2">
        <v>345511.8</v>
      </c>
      <c r="L18" s="2">
        <v>345487.7</v>
      </c>
      <c r="M18" s="1">
        <f t="shared" si="2"/>
        <v>0.9971127435545406</v>
      </c>
      <c r="N18" s="1">
        <f t="shared" si="3"/>
        <v>0.99993024840251488</v>
      </c>
    </row>
    <row r="19" spans="1:14" ht="15.75" x14ac:dyDescent="0.25">
      <c r="A19" s="6" t="s">
        <v>241</v>
      </c>
      <c r="B19" s="7">
        <v>124</v>
      </c>
      <c r="C19" s="4" t="s">
        <v>9</v>
      </c>
      <c r="D19" s="4" t="s">
        <v>10</v>
      </c>
      <c r="E19" s="4" t="s">
        <v>9</v>
      </c>
      <c r="F19" s="5" t="s">
        <v>2</v>
      </c>
      <c r="G19" s="4" t="s">
        <v>229</v>
      </c>
      <c r="H19" s="3" t="s">
        <v>228</v>
      </c>
      <c r="I19" s="7">
        <v>414</v>
      </c>
      <c r="J19" s="2">
        <v>3033.6</v>
      </c>
      <c r="K19" s="2">
        <v>3033.6</v>
      </c>
      <c r="L19" s="2">
        <v>3033.6</v>
      </c>
      <c r="M19" s="1">
        <f t="shared" si="2"/>
        <v>1</v>
      </c>
      <c r="N19" s="1">
        <f t="shared" si="3"/>
        <v>1</v>
      </c>
    </row>
    <row r="20" spans="1:14" ht="15.75" x14ac:dyDescent="0.2">
      <c r="A20" s="31" t="s">
        <v>239</v>
      </c>
      <c r="B20" s="7">
        <v>124</v>
      </c>
      <c r="C20" s="4" t="s">
        <v>9</v>
      </c>
      <c r="D20" s="4" t="s">
        <v>42</v>
      </c>
      <c r="E20" s="4" t="s">
        <v>9</v>
      </c>
      <c r="F20" s="5" t="s">
        <v>4</v>
      </c>
      <c r="G20" s="4" t="s">
        <v>238</v>
      </c>
      <c r="H20" s="3" t="s">
        <v>240</v>
      </c>
      <c r="I20" s="7">
        <v>414</v>
      </c>
      <c r="J20" s="2">
        <v>20424.3</v>
      </c>
      <c r="K20" s="2">
        <v>817</v>
      </c>
      <c r="L20" s="2">
        <v>0</v>
      </c>
      <c r="M20" s="1">
        <f t="shared" si="2"/>
        <v>0</v>
      </c>
      <c r="N20" s="1">
        <f t="shared" si="3"/>
        <v>0</v>
      </c>
    </row>
    <row r="21" spans="1:14" ht="15.75" x14ac:dyDescent="0.2">
      <c r="A21" s="36"/>
      <c r="B21" s="7">
        <v>124</v>
      </c>
      <c r="C21" s="4" t="s">
        <v>9</v>
      </c>
      <c r="D21" s="4" t="s">
        <v>42</v>
      </c>
      <c r="E21" s="4" t="s">
        <v>9</v>
      </c>
      <c r="F21" s="5" t="s">
        <v>4</v>
      </c>
      <c r="G21" s="4" t="s">
        <v>238</v>
      </c>
      <c r="H21" s="3" t="s">
        <v>237</v>
      </c>
      <c r="I21" s="7">
        <v>414</v>
      </c>
      <c r="J21" s="2">
        <v>93083.9</v>
      </c>
      <c r="K21" s="2">
        <v>93083.9</v>
      </c>
      <c r="L21" s="2">
        <v>1060.5</v>
      </c>
      <c r="M21" s="1">
        <f t="shared" si="2"/>
        <v>1.1392947652601579E-2</v>
      </c>
      <c r="N21" s="1">
        <f t="shared" si="3"/>
        <v>1.1392947652601579E-2</v>
      </c>
    </row>
    <row r="22" spans="1:14" ht="31.5" x14ac:dyDescent="0.25">
      <c r="A22" s="6" t="s">
        <v>236</v>
      </c>
      <c r="B22" s="7">
        <v>124</v>
      </c>
      <c r="C22" s="4" t="s">
        <v>9</v>
      </c>
      <c r="D22" s="4" t="s">
        <v>10</v>
      </c>
      <c r="E22" s="4" t="s">
        <v>9</v>
      </c>
      <c r="F22" s="5" t="s">
        <v>4</v>
      </c>
      <c r="G22" s="4" t="s">
        <v>42</v>
      </c>
      <c r="H22" s="3" t="s">
        <v>7</v>
      </c>
      <c r="I22" s="7">
        <v>414</v>
      </c>
      <c r="J22" s="2">
        <v>150000</v>
      </c>
      <c r="K22" s="2">
        <v>150000</v>
      </c>
      <c r="L22" s="2">
        <v>149254.9</v>
      </c>
      <c r="M22" s="1">
        <f t="shared" si="2"/>
        <v>0.99503266666666668</v>
      </c>
      <c r="N22" s="1">
        <f t="shared" si="3"/>
        <v>0.99503266666666668</v>
      </c>
    </row>
    <row r="23" spans="1:14" ht="31.5" x14ac:dyDescent="0.25">
      <c r="A23" s="6" t="s">
        <v>235</v>
      </c>
      <c r="B23" s="7">
        <v>124</v>
      </c>
      <c r="C23" s="4" t="s">
        <v>9</v>
      </c>
      <c r="D23" s="4" t="s">
        <v>10</v>
      </c>
      <c r="E23" s="4" t="s">
        <v>9</v>
      </c>
      <c r="F23" s="5" t="s">
        <v>4</v>
      </c>
      <c r="G23" s="4" t="s">
        <v>42</v>
      </c>
      <c r="H23" s="3" t="s">
        <v>7</v>
      </c>
      <c r="I23" s="7">
        <v>414</v>
      </c>
      <c r="J23" s="2">
        <v>555819.1</v>
      </c>
      <c r="K23" s="2">
        <v>553495.9</v>
      </c>
      <c r="L23" s="2">
        <v>535606.80000000005</v>
      </c>
      <c r="M23" s="1">
        <f t="shared" si="2"/>
        <v>0.96363511077615016</v>
      </c>
      <c r="N23" s="1">
        <f t="shared" si="3"/>
        <v>0.96767979672478155</v>
      </c>
    </row>
    <row r="24" spans="1:14" ht="31.5" x14ac:dyDescent="0.25">
      <c r="A24" s="6" t="s">
        <v>234</v>
      </c>
      <c r="B24" s="7">
        <v>124</v>
      </c>
      <c r="C24" s="4" t="s">
        <v>9</v>
      </c>
      <c r="D24" s="4" t="s">
        <v>42</v>
      </c>
      <c r="E24" s="4" t="s">
        <v>9</v>
      </c>
      <c r="F24" s="5" t="s">
        <v>4</v>
      </c>
      <c r="G24" s="4" t="s">
        <v>103</v>
      </c>
      <c r="H24" s="3" t="s">
        <v>231</v>
      </c>
      <c r="I24" s="7">
        <v>414</v>
      </c>
      <c r="J24" s="2">
        <v>4820</v>
      </c>
      <c r="K24" s="2">
        <v>4820</v>
      </c>
      <c r="L24" s="2">
        <v>3206.4</v>
      </c>
      <c r="M24" s="1">
        <f t="shared" si="2"/>
        <v>0.66522821576763491</v>
      </c>
      <c r="N24" s="1">
        <f t="shared" si="3"/>
        <v>0.66522821576763491</v>
      </c>
    </row>
    <row r="25" spans="1:14" ht="15.75" x14ac:dyDescent="0.2">
      <c r="A25" s="31" t="s">
        <v>12</v>
      </c>
      <c r="B25" s="7">
        <v>124</v>
      </c>
      <c r="C25" s="4" t="s">
        <v>9</v>
      </c>
      <c r="D25" s="4" t="s">
        <v>10</v>
      </c>
      <c r="E25" s="4" t="s">
        <v>9</v>
      </c>
      <c r="F25" s="5" t="s">
        <v>2</v>
      </c>
      <c r="G25" s="4" t="s">
        <v>8</v>
      </c>
      <c r="H25" s="3" t="s">
        <v>233</v>
      </c>
      <c r="I25" s="7">
        <v>414</v>
      </c>
      <c r="J25" s="2">
        <v>38095.4</v>
      </c>
      <c r="K25" s="2">
        <v>38095.4</v>
      </c>
      <c r="L25" s="2">
        <v>38095.4</v>
      </c>
      <c r="M25" s="1">
        <f t="shared" si="2"/>
        <v>1</v>
      </c>
      <c r="N25" s="1">
        <f t="shared" si="3"/>
        <v>1</v>
      </c>
    </row>
    <row r="26" spans="1:14" ht="15.75" x14ac:dyDescent="0.2">
      <c r="A26" s="36"/>
      <c r="B26" s="7">
        <v>124</v>
      </c>
      <c r="C26" s="4" t="s">
        <v>9</v>
      </c>
      <c r="D26" s="4" t="s">
        <v>10</v>
      </c>
      <c r="E26" s="4" t="s">
        <v>9</v>
      </c>
      <c r="F26" s="5" t="s">
        <v>2</v>
      </c>
      <c r="G26" s="4" t="s">
        <v>8</v>
      </c>
      <c r="H26" s="3" t="s">
        <v>7</v>
      </c>
      <c r="I26" s="7">
        <v>414</v>
      </c>
      <c r="J26" s="2">
        <v>24000</v>
      </c>
      <c r="K26" s="2">
        <v>24000</v>
      </c>
      <c r="L26" s="2">
        <v>17990</v>
      </c>
      <c r="M26" s="1">
        <f t="shared" si="2"/>
        <v>0.74958333333333338</v>
      </c>
      <c r="N26" s="1">
        <f t="shared" si="3"/>
        <v>0.74958333333333338</v>
      </c>
    </row>
    <row r="27" spans="1:14" ht="15.75" x14ac:dyDescent="0.2">
      <c r="A27" s="31" t="s">
        <v>11</v>
      </c>
      <c r="B27" s="7">
        <v>124</v>
      </c>
      <c r="C27" s="4" t="s">
        <v>9</v>
      </c>
      <c r="D27" s="4" t="s">
        <v>10</v>
      </c>
      <c r="E27" s="4" t="s">
        <v>9</v>
      </c>
      <c r="F27" s="5" t="s">
        <v>2</v>
      </c>
      <c r="G27" s="4" t="s">
        <v>8</v>
      </c>
      <c r="H27" s="3" t="s">
        <v>233</v>
      </c>
      <c r="I27" s="7">
        <v>414</v>
      </c>
      <c r="J27" s="2">
        <v>36308.6</v>
      </c>
      <c r="K27" s="2">
        <v>36308.6</v>
      </c>
      <c r="L27" s="2">
        <v>36308.6</v>
      </c>
      <c r="M27" s="1">
        <f t="shared" si="2"/>
        <v>1</v>
      </c>
      <c r="N27" s="1">
        <f t="shared" si="3"/>
        <v>1</v>
      </c>
    </row>
    <row r="28" spans="1:14" ht="15.75" x14ac:dyDescent="0.2">
      <c r="A28" s="36"/>
      <c r="B28" s="7">
        <v>124</v>
      </c>
      <c r="C28" s="4" t="s">
        <v>9</v>
      </c>
      <c r="D28" s="4" t="s">
        <v>10</v>
      </c>
      <c r="E28" s="4" t="s">
        <v>9</v>
      </c>
      <c r="F28" s="5" t="s">
        <v>2</v>
      </c>
      <c r="G28" s="4" t="s">
        <v>8</v>
      </c>
      <c r="H28" s="3" t="s">
        <v>7</v>
      </c>
      <c r="I28" s="7">
        <v>414</v>
      </c>
      <c r="J28" s="2">
        <v>24000</v>
      </c>
      <c r="K28" s="2">
        <v>24000</v>
      </c>
      <c r="L28" s="2">
        <v>13537.2</v>
      </c>
      <c r="M28" s="1">
        <f t="shared" si="2"/>
        <v>0.56405000000000005</v>
      </c>
      <c r="N28" s="1">
        <f t="shared" si="3"/>
        <v>0.56405000000000005</v>
      </c>
    </row>
    <row r="29" spans="1:14" ht="31.5" x14ac:dyDescent="0.25">
      <c r="A29" s="6" t="s">
        <v>232</v>
      </c>
      <c r="B29" s="7">
        <v>124</v>
      </c>
      <c r="C29" s="4" t="s">
        <v>9</v>
      </c>
      <c r="D29" s="4" t="s">
        <v>42</v>
      </c>
      <c r="E29" s="4" t="s">
        <v>9</v>
      </c>
      <c r="F29" s="5" t="s">
        <v>4</v>
      </c>
      <c r="G29" s="4" t="s">
        <v>103</v>
      </c>
      <c r="H29" s="3" t="s">
        <v>231</v>
      </c>
      <c r="I29" s="7">
        <v>414</v>
      </c>
      <c r="J29" s="2">
        <v>10023.4</v>
      </c>
      <c r="K29" s="2">
        <v>8194.5</v>
      </c>
      <c r="L29" s="2">
        <v>1672.6</v>
      </c>
      <c r="M29" s="1">
        <f t="shared" si="2"/>
        <v>0.16686952531077279</v>
      </c>
      <c r="N29" s="1">
        <f t="shared" si="3"/>
        <v>0.20411251449142717</v>
      </c>
    </row>
    <row r="30" spans="1:14" ht="31.5" x14ac:dyDescent="0.25">
      <c r="A30" s="6" t="s">
        <v>230</v>
      </c>
      <c r="B30" s="7">
        <v>124</v>
      </c>
      <c r="C30" s="4" t="s">
        <v>9</v>
      </c>
      <c r="D30" s="4" t="s">
        <v>10</v>
      </c>
      <c r="E30" s="4" t="s">
        <v>9</v>
      </c>
      <c r="F30" s="5" t="s">
        <v>2</v>
      </c>
      <c r="G30" s="4" t="s">
        <v>229</v>
      </c>
      <c r="H30" s="3" t="s">
        <v>228</v>
      </c>
      <c r="I30" s="7">
        <v>414</v>
      </c>
      <c r="J30" s="2">
        <v>1406839.6</v>
      </c>
      <c r="K30" s="2">
        <v>1405171.8</v>
      </c>
      <c r="L30" s="2">
        <v>847248.2</v>
      </c>
      <c r="M30" s="1">
        <f t="shared" si="2"/>
        <v>0.60223510910554401</v>
      </c>
      <c r="N30" s="1">
        <f t="shared" si="3"/>
        <v>0.60294990263823967</v>
      </c>
    </row>
    <row r="31" spans="1:14" ht="63" x14ac:dyDescent="0.25">
      <c r="A31" s="8" t="s">
        <v>227</v>
      </c>
      <c r="B31" s="9" t="s">
        <v>32</v>
      </c>
      <c r="C31" s="10" t="s">
        <v>32</v>
      </c>
      <c r="D31" s="10" t="s">
        <v>32</v>
      </c>
      <c r="E31" s="10" t="s">
        <v>32</v>
      </c>
      <c r="F31" s="11" t="s">
        <v>32</v>
      </c>
      <c r="G31" s="10" t="s">
        <v>32</v>
      </c>
      <c r="H31" s="12" t="s">
        <v>32</v>
      </c>
      <c r="I31" s="9" t="s">
        <v>32</v>
      </c>
      <c r="J31" s="23">
        <f>J32</f>
        <v>6116.9</v>
      </c>
      <c r="K31" s="23">
        <f t="shared" ref="K31:L31" si="4">K32</f>
        <v>5711.2</v>
      </c>
      <c r="L31" s="23">
        <f t="shared" si="4"/>
        <v>185.2</v>
      </c>
      <c r="M31" s="14">
        <f t="shared" si="2"/>
        <v>3.0276774183001193E-2</v>
      </c>
      <c r="N31" s="14">
        <f t="shared" si="3"/>
        <v>3.2427510855862166E-2</v>
      </c>
    </row>
    <row r="32" spans="1:14" ht="31.5" x14ac:dyDescent="0.25">
      <c r="A32" s="6" t="s">
        <v>226</v>
      </c>
      <c r="B32" s="7">
        <v>124</v>
      </c>
      <c r="C32" s="4" t="s">
        <v>9</v>
      </c>
      <c r="D32" s="4" t="s">
        <v>20</v>
      </c>
      <c r="E32" s="4" t="s">
        <v>24</v>
      </c>
      <c r="F32" s="5" t="s">
        <v>2</v>
      </c>
      <c r="G32" s="4" t="s">
        <v>5</v>
      </c>
      <c r="H32" s="3" t="s">
        <v>225</v>
      </c>
      <c r="I32" s="7">
        <v>414</v>
      </c>
      <c r="J32" s="2">
        <v>6116.9</v>
      </c>
      <c r="K32" s="2">
        <v>5711.2</v>
      </c>
      <c r="L32" s="2">
        <v>185.2</v>
      </c>
      <c r="M32" s="1">
        <f t="shared" si="2"/>
        <v>3.0276774183001193E-2</v>
      </c>
      <c r="N32" s="1">
        <f t="shared" si="3"/>
        <v>3.2427510855862166E-2</v>
      </c>
    </row>
    <row r="33" spans="1:14" ht="31.5" x14ac:dyDescent="0.25">
      <c r="A33" s="8" t="s">
        <v>224</v>
      </c>
      <c r="B33" s="9" t="s">
        <v>32</v>
      </c>
      <c r="C33" s="10" t="s">
        <v>32</v>
      </c>
      <c r="D33" s="10" t="s">
        <v>32</v>
      </c>
      <c r="E33" s="10" t="s">
        <v>32</v>
      </c>
      <c r="F33" s="11" t="s">
        <v>32</v>
      </c>
      <c r="G33" s="10" t="s">
        <v>32</v>
      </c>
      <c r="H33" s="12" t="s">
        <v>32</v>
      </c>
      <c r="I33" s="9" t="s">
        <v>32</v>
      </c>
      <c r="J33" s="23">
        <f>SUM(J34:J45)</f>
        <v>386819.2</v>
      </c>
      <c r="K33" s="23">
        <f t="shared" ref="K33:L33" si="5">SUM(K34:K45)</f>
        <v>353503.60000000003</v>
      </c>
      <c r="L33" s="23">
        <f t="shared" si="5"/>
        <v>186432.30000000002</v>
      </c>
      <c r="M33" s="14">
        <f t="shared" si="2"/>
        <v>0.48196237415309273</v>
      </c>
      <c r="N33" s="14">
        <f t="shared" si="3"/>
        <v>0.52738444530692186</v>
      </c>
    </row>
    <row r="34" spans="1:14" ht="31.5" x14ac:dyDescent="0.25">
      <c r="A34" s="6" t="s">
        <v>223</v>
      </c>
      <c r="B34" s="7">
        <v>124</v>
      </c>
      <c r="C34" s="4" t="s">
        <v>211</v>
      </c>
      <c r="D34" s="4" t="s">
        <v>42</v>
      </c>
      <c r="E34" s="4" t="s">
        <v>103</v>
      </c>
      <c r="F34" s="5" t="s">
        <v>2</v>
      </c>
      <c r="G34" s="4" t="s">
        <v>211</v>
      </c>
      <c r="H34" s="3" t="s">
        <v>209</v>
      </c>
      <c r="I34" s="7">
        <v>414</v>
      </c>
      <c r="J34" s="2">
        <v>24000</v>
      </c>
      <c r="K34" s="2">
        <v>20211.8</v>
      </c>
      <c r="L34" s="2">
        <v>3397.8</v>
      </c>
      <c r="M34" s="1">
        <f t="shared" si="2"/>
        <v>0.14157500000000001</v>
      </c>
      <c r="N34" s="1">
        <f t="shared" si="3"/>
        <v>0.16810971808547484</v>
      </c>
    </row>
    <row r="35" spans="1:14" ht="47.25" x14ac:dyDescent="0.25">
      <c r="A35" s="24" t="s">
        <v>222</v>
      </c>
      <c r="B35" s="7">
        <v>124</v>
      </c>
      <c r="C35" s="4" t="s">
        <v>211</v>
      </c>
      <c r="D35" s="4" t="s">
        <v>42</v>
      </c>
      <c r="E35" s="4" t="s">
        <v>103</v>
      </c>
      <c r="F35" s="5" t="s">
        <v>2</v>
      </c>
      <c r="G35" s="4" t="s">
        <v>211</v>
      </c>
      <c r="H35" s="3" t="s">
        <v>209</v>
      </c>
      <c r="I35" s="7">
        <v>414</v>
      </c>
      <c r="J35" s="2">
        <v>42358.9</v>
      </c>
      <c r="K35" s="2">
        <v>40753.800000000003</v>
      </c>
      <c r="L35" s="2">
        <v>34098.300000000003</v>
      </c>
      <c r="M35" s="1">
        <f t="shared" si="2"/>
        <v>0.80498549301327471</v>
      </c>
      <c r="N35" s="1">
        <f t="shared" si="3"/>
        <v>0.83669007552669938</v>
      </c>
    </row>
    <row r="36" spans="1:14" ht="47.25" x14ac:dyDescent="0.25">
      <c r="A36" s="24" t="s">
        <v>221</v>
      </c>
      <c r="B36" s="7">
        <v>124</v>
      </c>
      <c r="C36" s="4" t="s">
        <v>211</v>
      </c>
      <c r="D36" s="4" t="s">
        <v>42</v>
      </c>
      <c r="E36" s="4" t="s">
        <v>103</v>
      </c>
      <c r="F36" s="5" t="s">
        <v>2</v>
      </c>
      <c r="G36" s="4" t="s">
        <v>211</v>
      </c>
      <c r="H36" s="3" t="s">
        <v>209</v>
      </c>
      <c r="I36" s="7">
        <v>414</v>
      </c>
      <c r="J36" s="2">
        <v>8.8000000000000007</v>
      </c>
      <c r="K36" s="2">
        <v>8.8000000000000007</v>
      </c>
      <c r="L36" s="2">
        <v>0</v>
      </c>
      <c r="M36" s="1">
        <f t="shared" si="2"/>
        <v>0</v>
      </c>
      <c r="N36" s="1">
        <f t="shared" si="3"/>
        <v>0</v>
      </c>
    </row>
    <row r="37" spans="1:14" ht="47.25" x14ac:dyDescent="0.25">
      <c r="A37" s="24" t="s">
        <v>220</v>
      </c>
      <c r="B37" s="7">
        <v>124</v>
      </c>
      <c r="C37" s="4" t="s">
        <v>211</v>
      </c>
      <c r="D37" s="4" t="s">
        <v>42</v>
      </c>
      <c r="E37" s="4" t="s">
        <v>103</v>
      </c>
      <c r="F37" s="5" t="s">
        <v>2</v>
      </c>
      <c r="G37" s="4" t="s">
        <v>211</v>
      </c>
      <c r="H37" s="3" t="s">
        <v>209</v>
      </c>
      <c r="I37" s="7">
        <v>414</v>
      </c>
      <c r="J37" s="2">
        <v>111648.2</v>
      </c>
      <c r="K37" s="2">
        <v>111648.2</v>
      </c>
      <c r="L37" s="2">
        <v>79194</v>
      </c>
      <c r="M37" s="1">
        <f t="shared" si="2"/>
        <v>0.70931730202546928</v>
      </c>
      <c r="N37" s="1">
        <f t="shared" si="3"/>
        <v>0.70931730202546928</v>
      </c>
    </row>
    <row r="38" spans="1:14" ht="15.75" x14ac:dyDescent="0.2">
      <c r="A38" s="37" t="s">
        <v>219</v>
      </c>
      <c r="B38" s="7">
        <v>124</v>
      </c>
      <c r="C38" s="4" t="s">
        <v>211</v>
      </c>
      <c r="D38" s="4" t="s">
        <v>42</v>
      </c>
      <c r="E38" s="4" t="s">
        <v>103</v>
      </c>
      <c r="F38" s="5" t="s">
        <v>2</v>
      </c>
      <c r="G38" s="4" t="s">
        <v>210</v>
      </c>
      <c r="H38" s="3" t="s">
        <v>209</v>
      </c>
      <c r="I38" s="7">
        <v>414</v>
      </c>
      <c r="J38" s="2">
        <v>13791.7</v>
      </c>
      <c r="K38" s="2">
        <v>13791.7</v>
      </c>
      <c r="L38" s="2">
        <v>8205.5</v>
      </c>
      <c r="M38" s="1">
        <f t="shared" si="2"/>
        <v>0.59495928710746315</v>
      </c>
      <c r="N38" s="1">
        <f t="shared" si="3"/>
        <v>0.59495928710746315</v>
      </c>
    </row>
    <row r="39" spans="1:14" ht="15.75" x14ac:dyDescent="0.2">
      <c r="A39" s="36"/>
      <c r="B39" s="7">
        <v>124</v>
      </c>
      <c r="C39" s="4" t="s">
        <v>211</v>
      </c>
      <c r="D39" s="4" t="s">
        <v>42</v>
      </c>
      <c r="E39" s="4" t="s">
        <v>103</v>
      </c>
      <c r="F39" s="5" t="s">
        <v>2</v>
      </c>
      <c r="G39" s="4" t="s">
        <v>210</v>
      </c>
      <c r="H39" s="3" t="s">
        <v>218</v>
      </c>
      <c r="I39" s="7">
        <v>414</v>
      </c>
      <c r="J39" s="2">
        <v>35000</v>
      </c>
      <c r="K39" s="2">
        <v>32352.3</v>
      </c>
      <c r="L39" s="2">
        <v>31605.4</v>
      </c>
      <c r="M39" s="1">
        <f t="shared" si="2"/>
        <v>0.90301142857142858</v>
      </c>
      <c r="N39" s="1">
        <f t="shared" si="3"/>
        <v>0.97691354246838713</v>
      </c>
    </row>
    <row r="40" spans="1:14" ht="31.5" x14ac:dyDescent="0.25">
      <c r="A40" s="6" t="s">
        <v>217</v>
      </c>
      <c r="B40" s="7">
        <v>124</v>
      </c>
      <c r="C40" s="4" t="s">
        <v>211</v>
      </c>
      <c r="D40" s="4" t="s">
        <v>42</v>
      </c>
      <c r="E40" s="4" t="s">
        <v>103</v>
      </c>
      <c r="F40" s="5" t="s">
        <v>2</v>
      </c>
      <c r="G40" s="4" t="s">
        <v>210</v>
      </c>
      <c r="H40" s="3" t="s">
        <v>209</v>
      </c>
      <c r="I40" s="7">
        <v>414</v>
      </c>
      <c r="J40" s="2">
        <v>8.6</v>
      </c>
      <c r="K40" s="2">
        <v>8.6</v>
      </c>
      <c r="L40" s="2">
        <v>0</v>
      </c>
      <c r="M40" s="1">
        <f t="shared" si="2"/>
        <v>0</v>
      </c>
      <c r="N40" s="1">
        <f t="shared" si="3"/>
        <v>0</v>
      </c>
    </row>
    <row r="41" spans="1:14" ht="48" customHeight="1" x14ac:dyDescent="0.2">
      <c r="A41" s="37" t="s">
        <v>216</v>
      </c>
      <c r="B41" s="7">
        <v>124</v>
      </c>
      <c r="C41" s="4" t="s">
        <v>211</v>
      </c>
      <c r="D41" s="4" t="s">
        <v>42</v>
      </c>
      <c r="E41" s="4" t="s">
        <v>103</v>
      </c>
      <c r="F41" s="5" t="s">
        <v>2</v>
      </c>
      <c r="G41" s="4" t="s">
        <v>210</v>
      </c>
      <c r="H41" s="3" t="s">
        <v>209</v>
      </c>
      <c r="I41" s="7">
        <v>414</v>
      </c>
      <c r="J41" s="2">
        <v>10000</v>
      </c>
      <c r="K41" s="2">
        <v>10000</v>
      </c>
      <c r="L41" s="2">
        <v>37.6</v>
      </c>
      <c r="M41" s="1">
        <f t="shared" si="2"/>
        <v>3.7600000000000003E-3</v>
      </c>
      <c r="N41" s="1">
        <f t="shared" si="3"/>
        <v>3.7600000000000003E-3</v>
      </c>
    </row>
    <row r="42" spans="1:14" ht="48" customHeight="1" x14ac:dyDescent="0.2">
      <c r="A42" s="36"/>
      <c r="B42" s="7">
        <v>124</v>
      </c>
      <c r="C42" s="4" t="s">
        <v>211</v>
      </c>
      <c r="D42" s="4" t="s">
        <v>42</v>
      </c>
      <c r="E42" s="4" t="s">
        <v>103</v>
      </c>
      <c r="F42" s="5" t="s">
        <v>2</v>
      </c>
      <c r="G42" s="4" t="s">
        <v>210</v>
      </c>
      <c r="H42" s="3" t="s">
        <v>215</v>
      </c>
      <c r="I42" s="7">
        <v>414</v>
      </c>
      <c r="J42" s="2">
        <v>46982.7</v>
      </c>
      <c r="K42" s="2">
        <v>22816.2</v>
      </c>
      <c r="L42" s="2">
        <v>16000</v>
      </c>
      <c r="M42" s="1">
        <f t="shared" si="2"/>
        <v>0.34055088362312086</v>
      </c>
      <c r="N42" s="1">
        <f t="shared" si="3"/>
        <v>0.70125612503396706</v>
      </c>
    </row>
    <row r="43" spans="1:14" ht="31.5" x14ac:dyDescent="0.25">
      <c r="A43" s="6" t="s">
        <v>214</v>
      </c>
      <c r="B43" s="7">
        <v>124</v>
      </c>
      <c r="C43" s="4" t="s">
        <v>211</v>
      </c>
      <c r="D43" s="4" t="s">
        <v>42</v>
      </c>
      <c r="E43" s="4" t="s">
        <v>103</v>
      </c>
      <c r="F43" s="5" t="s">
        <v>2</v>
      </c>
      <c r="G43" s="4" t="s">
        <v>210</v>
      </c>
      <c r="H43" s="3" t="s">
        <v>209</v>
      </c>
      <c r="I43" s="7">
        <v>414</v>
      </c>
      <c r="J43" s="2">
        <v>85120.3</v>
      </c>
      <c r="K43" s="2">
        <v>85120.3</v>
      </c>
      <c r="L43" s="2">
        <v>10965.6</v>
      </c>
      <c r="M43" s="1">
        <f t="shared" si="2"/>
        <v>0.12882473393538321</v>
      </c>
      <c r="N43" s="1">
        <f t="shared" si="3"/>
        <v>0.12882473393538321</v>
      </c>
    </row>
    <row r="44" spans="1:14" ht="15.75" x14ac:dyDescent="0.25">
      <c r="A44" s="6" t="s">
        <v>213</v>
      </c>
      <c r="B44" s="7">
        <v>124</v>
      </c>
      <c r="C44" s="4" t="s">
        <v>211</v>
      </c>
      <c r="D44" s="4" t="s">
        <v>42</v>
      </c>
      <c r="E44" s="4" t="s">
        <v>103</v>
      </c>
      <c r="F44" s="5" t="s">
        <v>2</v>
      </c>
      <c r="G44" s="4" t="s">
        <v>211</v>
      </c>
      <c r="H44" s="3" t="s">
        <v>209</v>
      </c>
      <c r="I44" s="7">
        <v>414</v>
      </c>
      <c r="J44" s="2">
        <v>11200</v>
      </c>
      <c r="K44" s="2">
        <v>11200</v>
      </c>
      <c r="L44" s="2">
        <v>2430.9</v>
      </c>
      <c r="M44" s="1">
        <f t="shared" si="2"/>
        <v>0.21704464285714287</v>
      </c>
      <c r="N44" s="1">
        <f t="shared" si="3"/>
        <v>0.21704464285714287</v>
      </c>
    </row>
    <row r="45" spans="1:14" ht="31.5" x14ac:dyDescent="0.25">
      <c r="A45" s="6" t="s">
        <v>212</v>
      </c>
      <c r="B45" s="7">
        <v>124</v>
      </c>
      <c r="C45" s="4" t="s">
        <v>211</v>
      </c>
      <c r="D45" s="4" t="s">
        <v>42</v>
      </c>
      <c r="E45" s="4" t="s">
        <v>103</v>
      </c>
      <c r="F45" s="5" t="s">
        <v>2</v>
      </c>
      <c r="G45" s="4" t="s">
        <v>210</v>
      </c>
      <c r="H45" s="3" t="s">
        <v>209</v>
      </c>
      <c r="I45" s="7">
        <v>414</v>
      </c>
      <c r="J45" s="2">
        <v>6700</v>
      </c>
      <c r="K45" s="2">
        <v>5591.9</v>
      </c>
      <c r="L45" s="2">
        <v>497.2</v>
      </c>
      <c r="M45" s="1">
        <f t="shared" si="2"/>
        <v>7.4208955223880602E-2</v>
      </c>
      <c r="N45" s="1">
        <f t="shared" si="3"/>
        <v>8.8914322502190668E-2</v>
      </c>
    </row>
    <row r="46" spans="1:14" ht="47.25" x14ac:dyDescent="0.25">
      <c r="A46" s="8" t="s">
        <v>208</v>
      </c>
      <c r="B46" s="9" t="s">
        <v>32</v>
      </c>
      <c r="C46" s="10" t="s">
        <v>32</v>
      </c>
      <c r="D46" s="10" t="s">
        <v>32</v>
      </c>
      <c r="E46" s="10" t="s">
        <v>32</v>
      </c>
      <c r="F46" s="11" t="s">
        <v>32</v>
      </c>
      <c r="G46" s="10" t="s">
        <v>32</v>
      </c>
      <c r="H46" s="12" t="s">
        <v>32</v>
      </c>
      <c r="I46" s="9" t="s">
        <v>32</v>
      </c>
      <c r="J46" s="23">
        <f>SUM(J47:J140)</f>
        <v>4971800.3000000017</v>
      </c>
      <c r="K46" s="23">
        <f t="shared" ref="K46:L46" si="6">SUM(K47:K140)</f>
        <v>4912593.7000000011</v>
      </c>
      <c r="L46" s="23">
        <f t="shared" si="6"/>
        <v>3801819.2999999989</v>
      </c>
      <c r="M46" s="14">
        <f t="shared" si="2"/>
        <v>0.76467659008749755</v>
      </c>
      <c r="N46" s="14">
        <f t="shared" si="3"/>
        <v>0.77389247557761554</v>
      </c>
    </row>
    <row r="47" spans="1:14" ht="31.5" x14ac:dyDescent="0.25">
      <c r="A47" s="6" t="s">
        <v>207</v>
      </c>
      <c r="B47" s="7">
        <v>124</v>
      </c>
      <c r="C47" s="4" t="s">
        <v>5</v>
      </c>
      <c r="D47" s="4" t="s">
        <v>5</v>
      </c>
      <c r="E47" s="4" t="s">
        <v>42</v>
      </c>
      <c r="F47" s="5" t="s">
        <v>119</v>
      </c>
      <c r="G47" s="4" t="s">
        <v>20</v>
      </c>
      <c r="H47" s="3" t="s">
        <v>117</v>
      </c>
      <c r="I47" s="7">
        <v>414</v>
      </c>
      <c r="J47" s="2">
        <v>25643.9</v>
      </c>
      <c r="K47" s="2">
        <v>25643.9</v>
      </c>
      <c r="L47" s="2">
        <v>17310.8</v>
      </c>
      <c r="M47" s="1">
        <f t="shared" si="2"/>
        <v>0.6750455273963788</v>
      </c>
      <c r="N47" s="1">
        <f t="shared" si="3"/>
        <v>0.6750455273963788</v>
      </c>
    </row>
    <row r="48" spans="1:14" ht="15.75" x14ac:dyDescent="0.2">
      <c r="A48" s="31" t="s">
        <v>206</v>
      </c>
      <c r="B48" s="7">
        <v>124</v>
      </c>
      <c r="C48" s="4" t="s">
        <v>5</v>
      </c>
      <c r="D48" s="4" t="s">
        <v>5</v>
      </c>
      <c r="E48" s="4" t="s">
        <v>42</v>
      </c>
      <c r="F48" s="5" t="s">
        <v>181</v>
      </c>
      <c r="G48" s="4" t="s">
        <v>180</v>
      </c>
      <c r="H48" s="3" t="s">
        <v>187</v>
      </c>
      <c r="I48" s="7">
        <v>414</v>
      </c>
      <c r="J48" s="2">
        <v>51732.1</v>
      </c>
      <c r="K48" s="2">
        <v>51732.1</v>
      </c>
      <c r="L48" s="2">
        <v>51732.1</v>
      </c>
      <c r="M48" s="1">
        <f t="shared" si="2"/>
        <v>1</v>
      </c>
      <c r="N48" s="1">
        <f t="shared" si="3"/>
        <v>1</v>
      </c>
    </row>
    <row r="49" spans="1:14" ht="15.75" x14ac:dyDescent="0.2">
      <c r="A49" s="36"/>
      <c r="B49" s="7">
        <v>124</v>
      </c>
      <c r="C49" s="4" t="s">
        <v>5</v>
      </c>
      <c r="D49" s="4" t="s">
        <v>5</v>
      </c>
      <c r="E49" s="4" t="s">
        <v>42</v>
      </c>
      <c r="F49" s="5" t="s">
        <v>181</v>
      </c>
      <c r="G49" s="4" t="s">
        <v>180</v>
      </c>
      <c r="H49" s="3" t="s">
        <v>179</v>
      </c>
      <c r="I49" s="7">
        <v>414</v>
      </c>
      <c r="J49" s="2">
        <v>11167.6</v>
      </c>
      <c r="K49" s="2">
        <v>11167.6</v>
      </c>
      <c r="L49" s="2">
        <v>6803.3</v>
      </c>
      <c r="M49" s="1">
        <f t="shared" si="2"/>
        <v>0.60919982807407147</v>
      </c>
      <c r="N49" s="1">
        <f t="shared" si="3"/>
        <v>0.60919982807407147</v>
      </c>
    </row>
    <row r="50" spans="1:14" ht="24" customHeight="1" x14ac:dyDescent="0.2">
      <c r="A50" s="31" t="s">
        <v>205</v>
      </c>
      <c r="B50" s="7">
        <v>124</v>
      </c>
      <c r="C50" s="4" t="s">
        <v>5</v>
      </c>
      <c r="D50" s="4" t="s">
        <v>5</v>
      </c>
      <c r="E50" s="4" t="s">
        <v>42</v>
      </c>
      <c r="F50" s="5" t="s">
        <v>181</v>
      </c>
      <c r="G50" s="4" t="s">
        <v>180</v>
      </c>
      <c r="H50" s="3" t="s">
        <v>187</v>
      </c>
      <c r="I50" s="7">
        <v>414</v>
      </c>
      <c r="J50" s="2">
        <v>319528.59999999998</v>
      </c>
      <c r="K50" s="2">
        <v>319528.59999999998</v>
      </c>
      <c r="L50" s="2">
        <v>319528.59999999998</v>
      </c>
      <c r="M50" s="1">
        <f t="shared" si="2"/>
        <v>1</v>
      </c>
      <c r="N50" s="1">
        <f t="shared" si="3"/>
        <v>1</v>
      </c>
    </row>
    <row r="51" spans="1:14" ht="24" customHeight="1" x14ac:dyDescent="0.2">
      <c r="A51" s="36"/>
      <c r="B51" s="7">
        <v>124</v>
      </c>
      <c r="C51" s="4" t="s">
        <v>5</v>
      </c>
      <c r="D51" s="4" t="s">
        <v>5</v>
      </c>
      <c r="E51" s="4" t="s">
        <v>42</v>
      </c>
      <c r="F51" s="5" t="s">
        <v>181</v>
      </c>
      <c r="G51" s="4" t="s">
        <v>180</v>
      </c>
      <c r="H51" s="3" t="s">
        <v>179</v>
      </c>
      <c r="I51" s="7">
        <v>414</v>
      </c>
      <c r="J51" s="2">
        <v>49529</v>
      </c>
      <c r="K51" s="2">
        <v>49529</v>
      </c>
      <c r="L51" s="2">
        <v>49528.7</v>
      </c>
      <c r="M51" s="1">
        <f t="shared" si="2"/>
        <v>0.99999394294251842</v>
      </c>
      <c r="N51" s="1">
        <f t="shared" si="3"/>
        <v>0.99999394294251842</v>
      </c>
    </row>
    <row r="52" spans="1:14" ht="31.5" x14ac:dyDescent="0.25">
      <c r="A52" s="6" t="s">
        <v>204</v>
      </c>
      <c r="B52" s="7">
        <v>124</v>
      </c>
      <c r="C52" s="4" t="s">
        <v>5</v>
      </c>
      <c r="D52" s="4" t="s">
        <v>5</v>
      </c>
      <c r="E52" s="4" t="s">
        <v>42</v>
      </c>
      <c r="F52" s="5" t="s">
        <v>181</v>
      </c>
      <c r="G52" s="4" t="s">
        <v>180</v>
      </c>
      <c r="H52" s="3" t="s">
        <v>179</v>
      </c>
      <c r="I52" s="7">
        <v>414</v>
      </c>
      <c r="J52" s="2">
        <v>18973.5</v>
      </c>
      <c r="K52" s="2">
        <v>18973.5</v>
      </c>
      <c r="L52" s="2">
        <v>16477.7</v>
      </c>
      <c r="M52" s="1">
        <f t="shared" si="2"/>
        <v>0.86845863968166126</v>
      </c>
      <c r="N52" s="1">
        <f t="shared" si="3"/>
        <v>0.86845863968166126</v>
      </c>
    </row>
    <row r="53" spans="1:14" ht="47.25" x14ac:dyDescent="0.25">
      <c r="A53" s="6" t="s">
        <v>203</v>
      </c>
      <c r="B53" s="7">
        <v>124</v>
      </c>
      <c r="C53" s="4" t="s">
        <v>5</v>
      </c>
      <c r="D53" s="4" t="s">
        <v>5</v>
      </c>
      <c r="E53" s="4" t="s">
        <v>42</v>
      </c>
      <c r="F53" s="5" t="s">
        <v>181</v>
      </c>
      <c r="G53" s="4" t="s">
        <v>180</v>
      </c>
      <c r="H53" s="3" t="s">
        <v>179</v>
      </c>
      <c r="I53" s="7">
        <v>414</v>
      </c>
      <c r="J53" s="2">
        <v>183948.1</v>
      </c>
      <c r="K53" s="2">
        <v>183948.1</v>
      </c>
      <c r="L53" s="2">
        <v>166.8</v>
      </c>
      <c r="M53" s="1">
        <f t="shared" si="2"/>
        <v>9.0677750952578473E-4</v>
      </c>
      <c r="N53" s="1">
        <f t="shared" si="3"/>
        <v>9.0677750952578473E-4</v>
      </c>
    </row>
    <row r="54" spans="1:14" ht="63" x14ac:dyDescent="0.25">
      <c r="A54" s="6" t="s">
        <v>202</v>
      </c>
      <c r="B54" s="7">
        <v>124</v>
      </c>
      <c r="C54" s="4" t="s">
        <v>5</v>
      </c>
      <c r="D54" s="4" t="s">
        <v>42</v>
      </c>
      <c r="E54" s="4" t="s">
        <v>42</v>
      </c>
      <c r="F54" s="5" t="s">
        <v>119</v>
      </c>
      <c r="G54" s="4" t="s">
        <v>20</v>
      </c>
      <c r="H54" s="3" t="s">
        <v>117</v>
      </c>
      <c r="I54" s="7">
        <v>414</v>
      </c>
      <c r="J54" s="2">
        <v>1.3</v>
      </c>
      <c r="K54" s="2">
        <v>1.3</v>
      </c>
      <c r="L54" s="2">
        <v>1.3</v>
      </c>
      <c r="M54" s="1">
        <f t="shared" si="2"/>
        <v>1</v>
      </c>
      <c r="N54" s="1">
        <f t="shared" si="3"/>
        <v>1</v>
      </c>
    </row>
    <row r="55" spans="1:14" ht="24" customHeight="1" x14ac:dyDescent="0.2">
      <c r="A55" s="31" t="s">
        <v>201</v>
      </c>
      <c r="B55" s="7">
        <v>124</v>
      </c>
      <c r="C55" s="4" t="s">
        <v>5</v>
      </c>
      <c r="D55" s="4" t="s">
        <v>5</v>
      </c>
      <c r="E55" s="4" t="s">
        <v>42</v>
      </c>
      <c r="F55" s="5" t="s">
        <v>181</v>
      </c>
      <c r="G55" s="4" t="s">
        <v>180</v>
      </c>
      <c r="H55" s="3" t="s">
        <v>187</v>
      </c>
      <c r="I55" s="7">
        <v>414</v>
      </c>
      <c r="J55" s="2">
        <v>40846.6</v>
      </c>
      <c r="K55" s="2">
        <v>40846.6</v>
      </c>
      <c r="L55" s="2">
        <v>40846.6</v>
      </c>
      <c r="M55" s="1">
        <f t="shared" si="2"/>
        <v>1</v>
      </c>
      <c r="N55" s="1">
        <f t="shared" si="3"/>
        <v>1</v>
      </c>
    </row>
    <row r="56" spans="1:14" ht="24" customHeight="1" x14ac:dyDescent="0.2">
      <c r="A56" s="36"/>
      <c r="B56" s="7">
        <v>124</v>
      </c>
      <c r="C56" s="4" t="s">
        <v>5</v>
      </c>
      <c r="D56" s="4" t="s">
        <v>5</v>
      </c>
      <c r="E56" s="4" t="s">
        <v>42</v>
      </c>
      <c r="F56" s="5" t="s">
        <v>181</v>
      </c>
      <c r="G56" s="4" t="s">
        <v>180</v>
      </c>
      <c r="H56" s="3" t="s">
        <v>179</v>
      </c>
      <c r="I56" s="7">
        <v>414</v>
      </c>
      <c r="J56" s="2">
        <v>50697.2</v>
      </c>
      <c r="K56" s="2">
        <v>50697.2</v>
      </c>
      <c r="L56" s="2">
        <v>39801.1</v>
      </c>
      <c r="M56" s="1">
        <f t="shared" si="2"/>
        <v>0.78507491537994212</v>
      </c>
      <c r="N56" s="1">
        <f t="shared" si="3"/>
        <v>0.78507491537994212</v>
      </c>
    </row>
    <row r="57" spans="1:14" ht="63" x14ac:dyDescent="0.25">
      <c r="A57" s="6" t="s">
        <v>200</v>
      </c>
      <c r="B57" s="7">
        <v>124</v>
      </c>
      <c r="C57" s="4" t="s">
        <v>5</v>
      </c>
      <c r="D57" s="4" t="s">
        <v>42</v>
      </c>
      <c r="E57" s="4" t="s">
        <v>42</v>
      </c>
      <c r="F57" s="5" t="s">
        <v>119</v>
      </c>
      <c r="G57" s="4" t="s">
        <v>20</v>
      </c>
      <c r="H57" s="3" t="s">
        <v>117</v>
      </c>
      <c r="I57" s="7">
        <v>414</v>
      </c>
      <c r="J57" s="2">
        <v>100035.5</v>
      </c>
      <c r="K57" s="2">
        <v>92033.5</v>
      </c>
      <c r="L57" s="2">
        <v>91321.4</v>
      </c>
      <c r="M57" s="1">
        <f t="shared" si="2"/>
        <v>0.91288992407695257</v>
      </c>
      <c r="N57" s="1">
        <f t="shared" si="3"/>
        <v>0.99226260003151023</v>
      </c>
    </row>
    <row r="58" spans="1:14" ht="63" x14ac:dyDescent="0.25">
      <c r="A58" s="6" t="s">
        <v>199</v>
      </c>
      <c r="B58" s="7">
        <v>124</v>
      </c>
      <c r="C58" s="4" t="s">
        <v>5</v>
      </c>
      <c r="D58" s="4" t="s">
        <v>5</v>
      </c>
      <c r="E58" s="4" t="s">
        <v>42</v>
      </c>
      <c r="F58" s="5" t="s">
        <v>181</v>
      </c>
      <c r="G58" s="4" t="s">
        <v>180</v>
      </c>
      <c r="H58" s="3" t="s">
        <v>179</v>
      </c>
      <c r="I58" s="7">
        <v>414</v>
      </c>
      <c r="J58" s="2">
        <v>166648.4</v>
      </c>
      <c r="K58" s="2">
        <v>166648.4</v>
      </c>
      <c r="L58" s="2">
        <v>166630.29999999999</v>
      </c>
      <c r="M58" s="1">
        <f t="shared" si="2"/>
        <v>0.99989138809613531</v>
      </c>
      <c r="N58" s="1">
        <f t="shared" si="3"/>
        <v>0.99989138809613531</v>
      </c>
    </row>
    <row r="59" spans="1:14" ht="47.25" x14ac:dyDescent="0.25">
      <c r="A59" s="6" t="s">
        <v>198</v>
      </c>
      <c r="B59" s="7">
        <v>124</v>
      </c>
      <c r="C59" s="4" t="s">
        <v>5</v>
      </c>
      <c r="D59" s="4" t="s">
        <v>5</v>
      </c>
      <c r="E59" s="4" t="s">
        <v>42</v>
      </c>
      <c r="F59" s="5" t="s">
        <v>181</v>
      </c>
      <c r="G59" s="4" t="s">
        <v>180</v>
      </c>
      <c r="H59" s="3" t="s">
        <v>179</v>
      </c>
      <c r="I59" s="7">
        <v>414</v>
      </c>
      <c r="J59" s="2">
        <v>35994</v>
      </c>
      <c r="K59" s="2">
        <v>25407.4</v>
      </c>
      <c r="L59" s="2">
        <v>25390.400000000001</v>
      </c>
      <c r="M59" s="1">
        <f t="shared" si="2"/>
        <v>0.70540645663166091</v>
      </c>
      <c r="N59" s="1">
        <f t="shared" si="3"/>
        <v>0.99933090359501564</v>
      </c>
    </row>
    <row r="60" spans="1:14" ht="31.5" x14ac:dyDescent="0.25">
      <c r="A60" s="6" t="s">
        <v>197</v>
      </c>
      <c r="B60" s="7">
        <v>124</v>
      </c>
      <c r="C60" s="4" t="s">
        <v>5</v>
      </c>
      <c r="D60" s="4" t="s">
        <v>42</v>
      </c>
      <c r="E60" s="4" t="s">
        <v>42</v>
      </c>
      <c r="F60" s="5" t="s">
        <v>119</v>
      </c>
      <c r="G60" s="4" t="s">
        <v>20</v>
      </c>
      <c r="H60" s="3" t="s">
        <v>117</v>
      </c>
      <c r="I60" s="7">
        <v>414</v>
      </c>
      <c r="J60" s="2">
        <v>43462.5</v>
      </c>
      <c r="K60" s="2">
        <v>43462.5</v>
      </c>
      <c r="L60" s="2">
        <v>1623.5</v>
      </c>
      <c r="M60" s="1">
        <f t="shared" si="2"/>
        <v>3.7354040839804432E-2</v>
      </c>
      <c r="N60" s="1">
        <f t="shared" si="3"/>
        <v>3.7354040839804432E-2</v>
      </c>
    </row>
    <row r="61" spans="1:14" ht="25.5" customHeight="1" x14ac:dyDescent="0.2">
      <c r="A61" s="31" t="s">
        <v>196</v>
      </c>
      <c r="B61" s="7">
        <v>124</v>
      </c>
      <c r="C61" s="4" t="s">
        <v>5</v>
      </c>
      <c r="D61" s="4" t="s">
        <v>5</v>
      </c>
      <c r="E61" s="4" t="s">
        <v>42</v>
      </c>
      <c r="F61" s="5" t="s">
        <v>181</v>
      </c>
      <c r="G61" s="4" t="s">
        <v>180</v>
      </c>
      <c r="H61" s="3" t="s">
        <v>187</v>
      </c>
      <c r="I61" s="7">
        <v>414</v>
      </c>
      <c r="J61" s="2">
        <v>95196.6</v>
      </c>
      <c r="K61" s="2">
        <v>95196.6</v>
      </c>
      <c r="L61" s="2">
        <v>95196.6</v>
      </c>
      <c r="M61" s="1">
        <f t="shared" si="2"/>
        <v>1</v>
      </c>
      <c r="N61" s="1">
        <f t="shared" si="3"/>
        <v>1</v>
      </c>
    </row>
    <row r="62" spans="1:14" ht="25.5" customHeight="1" x14ac:dyDescent="0.2">
      <c r="A62" s="36"/>
      <c r="B62" s="7">
        <v>124</v>
      </c>
      <c r="C62" s="4" t="s">
        <v>5</v>
      </c>
      <c r="D62" s="4" t="s">
        <v>5</v>
      </c>
      <c r="E62" s="4" t="s">
        <v>42</v>
      </c>
      <c r="F62" s="5" t="s">
        <v>181</v>
      </c>
      <c r="G62" s="4" t="s">
        <v>180</v>
      </c>
      <c r="H62" s="3" t="s">
        <v>179</v>
      </c>
      <c r="I62" s="7">
        <v>414</v>
      </c>
      <c r="J62" s="2">
        <v>163964.29999999999</v>
      </c>
      <c r="K62" s="2">
        <v>163864.29999999999</v>
      </c>
      <c r="L62" s="2">
        <v>49930.400000000001</v>
      </c>
      <c r="M62" s="1">
        <f t="shared" si="2"/>
        <v>0.3045199473299981</v>
      </c>
      <c r="N62" s="1">
        <f t="shared" si="3"/>
        <v>0.30470578399321879</v>
      </c>
    </row>
    <row r="63" spans="1:14" ht="25.5" customHeight="1" x14ac:dyDescent="0.2">
      <c r="A63" s="31" t="s">
        <v>195</v>
      </c>
      <c r="B63" s="7">
        <v>124</v>
      </c>
      <c r="C63" s="4" t="s">
        <v>5</v>
      </c>
      <c r="D63" s="4" t="s">
        <v>5</v>
      </c>
      <c r="E63" s="4" t="s">
        <v>42</v>
      </c>
      <c r="F63" s="5" t="s">
        <v>181</v>
      </c>
      <c r="G63" s="4" t="s">
        <v>180</v>
      </c>
      <c r="H63" s="3" t="s">
        <v>187</v>
      </c>
      <c r="I63" s="7">
        <v>414</v>
      </c>
      <c r="J63" s="2">
        <v>40846.6</v>
      </c>
      <c r="K63" s="2">
        <v>40846.6</v>
      </c>
      <c r="L63" s="2">
        <v>40846.6</v>
      </c>
      <c r="M63" s="1">
        <f t="shared" si="2"/>
        <v>1</v>
      </c>
      <c r="N63" s="1">
        <f t="shared" si="3"/>
        <v>1</v>
      </c>
    </row>
    <row r="64" spans="1:14" ht="25.5" customHeight="1" x14ac:dyDescent="0.2">
      <c r="A64" s="36"/>
      <c r="B64" s="7">
        <v>124</v>
      </c>
      <c r="C64" s="4" t="s">
        <v>5</v>
      </c>
      <c r="D64" s="4" t="s">
        <v>5</v>
      </c>
      <c r="E64" s="4" t="s">
        <v>42</v>
      </c>
      <c r="F64" s="5" t="s">
        <v>181</v>
      </c>
      <c r="G64" s="4" t="s">
        <v>180</v>
      </c>
      <c r="H64" s="3" t="s">
        <v>179</v>
      </c>
      <c r="I64" s="7">
        <v>414</v>
      </c>
      <c r="J64" s="2">
        <v>43048.6</v>
      </c>
      <c r="K64" s="2">
        <v>43048.6</v>
      </c>
      <c r="L64" s="2">
        <v>38900.5</v>
      </c>
      <c r="M64" s="1">
        <f t="shared" si="2"/>
        <v>0.90364146569226411</v>
      </c>
      <c r="N64" s="1">
        <f t="shared" si="3"/>
        <v>0.90364146569226411</v>
      </c>
    </row>
    <row r="65" spans="1:14" ht="26.25" customHeight="1" x14ac:dyDescent="0.2">
      <c r="A65" s="31" t="s">
        <v>194</v>
      </c>
      <c r="B65" s="7">
        <v>124</v>
      </c>
      <c r="C65" s="4" t="s">
        <v>5</v>
      </c>
      <c r="D65" s="4" t="s">
        <v>5</v>
      </c>
      <c r="E65" s="4" t="s">
        <v>42</v>
      </c>
      <c r="F65" s="5" t="s">
        <v>181</v>
      </c>
      <c r="G65" s="4" t="s">
        <v>180</v>
      </c>
      <c r="H65" s="3" t="s">
        <v>187</v>
      </c>
      <c r="I65" s="7">
        <v>414</v>
      </c>
      <c r="J65" s="2">
        <v>95196.6</v>
      </c>
      <c r="K65" s="2">
        <v>95196.6</v>
      </c>
      <c r="L65" s="2">
        <v>95196.6</v>
      </c>
      <c r="M65" s="1">
        <f t="shared" si="2"/>
        <v>1</v>
      </c>
      <c r="N65" s="1">
        <f t="shared" si="3"/>
        <v>1</v>
      </c>
    </row>
    <row r="66" spans="1:14" ht="26.25" customHeight="1" x14ac:dyDescent="0.2">
      <c r="A66" s="36"/>
      <c r="B66" s="7">
        <v>124</v>
      </c>
      <c r="C66" s="4" t="s">
        <v>5</v>
      </c>
      <c r="D66" s="4" t="s">
        <v>5</v>
      </c>
      <c r="E66" s="4" t="s">
        <v>42</v>
      </c>
      <c r="F66" s="5" t="s">
        <v>181</v>
      </c>
      <c r="G66" s="4" t="s">
        <v>180</v>
      </c>
      <c r="H66" s="3" t="s">
        <v>179</v>
      </c>
      <c r="I66" s="7">
        <v>414</v>
      </c>
      <c r="J66" s="2">
        <v>166113.1</v>
      </c>
      <c r="K66" s="2">
        <v>166013.1</v>
      </c>
      <c r="L66" s="2">
        <v>55187.5</v>
      </c>
      <c r="M66" s="1">
        <f t="shared" si="2"/>
        <v>0.33222846361906433</v>
      </c>
      <c r="N66" s="1">
        <f t="shared" si="3"/>
        <v>0.33242858545500326</v>
      </c>
    </row>
    <row r="67" spans="1:14" ht="63" x14ac:dyDescent="0.25">
      <c r="A67" s="6" t="s">
        <v>193</v>
      </c>
      <c r="B67" s="7">
        <v>124</v>
      </c>
      <c r="C67" s="4" t="s">
        <v>5</v>
      </c>
      <c r="D67" s="4" t="s">
        <v>42</v>
      </c>
      <c r="E67" s="4" t="s">
        <v>42</v>
      </c>
      <c r="F67" s="5" t="s">
        <v>119</v>
      </c>
      <c r="G67" s="4" t="s">
        <v>20</v>
      </c>
      <c r="H67" s="3" t="s">
        <v>117</v>
      </c>
      <c r="I67" s="7">
        <v>414</v>
      </c>
      <c r="J67" s="2">
        <v>608417.30000000005</v>
      </c>
      <c r="K67" s="2">
        <v>608188</v>
      </c>
      <c r="L67" s="2">
        <v>584943.6</v>
      </c>
      <c r="M67" s="1">
        <f t="shared" si="2"/>
        <v>0.96141842120531407</v>
      </c>
      <c r="N67" s="1">
        <f t="shared" si="3"/>
        <v>0.9617808966964162</v>
      </c>
    </row>
    <row r="68" spans="1:14" ht="24" customHeight="1" x14ac:dyDescent="0.2">
      <c r="A68" s="31" t="s">
        <v>192</v>
      </c>
      <c r="B68" s="7">
        <v>124</v>
      </c>
      <c r="C68" s="4" t="s">
        <v>5</v>
      </c>
      <c r="D68" s="4" t="s">
        <v>5</v>
      </c>
      <c r="E68" s="4" t="s">
        <v>42</v>
      </c>
      <c r="F68" s="5" t="s">
        <v>181</v>
      </c>
      <c r="G68" s="4" t="s">
        <v>180</v>
      </c>
      <c r="H68" s="3" t="s">
        <v>187</v>
      </c>
      <c r="I68" s="7">
        <v>414</v>
      </c>
      <c r="J68" s="2">
        <v>95196.6</v>
      </c>
      <c r="K68" s="2">
        <v>95196.6</v>
      </c>
      <c r="L68" s="2">
        <v>95196.6</v>
      </c>
      <c r="M68" s="1">
        <f t="shared" si="2"/>
        <v>1</v>
      </c>
      <c r="N68" s="1">
        <f t="shared" si="3"/>
        <v>1</v>
      </c>
    </row>
    <row r="69" spans="1:14" ht="24" customHeight="1" x14ac:dyDescent="0.2">
      <c r="A69" s="36"/>
      <c r="B69" s="7">
        <v>124</v>
      </c>
      <c r="C69" s="4" t="s">
        <v>5</v>
      </c>
      <c r="D69" s="4" t="s">
        <v>5</v>
      </c>
      <c r="E69" s="4" t="s">
        <v>42</v>
      </c>
      <c r="F69" s="5" t="s">
        <v>181</v>
      </c>
      <c r="G69" s="4" t="s">
        <v>180</v>
      </c>
      <c r="H69" s="3" t="s">
        <v>179</v>
      </c>
      <c r="I69" s="7">
        <v>414</v>
      </c>
      <c r="J69" s="2">
        <v>61310.2</v>
      </c>
      <c r="K69" s="2">
        <v>61310.2</v>
      </c>
      <c r="L69" s="2">
        <v>55330.3</v>
      </c>
      <c r="M69" s="1">
        <f t="shared" si="2"/>
        <v>0.90246484271785132</v>
      </c>
      <c r="N69" s="1">
        <f t="shared" si="3"/>
        <v>0.90246484271785132</v>
      </c>
    </row>
    <row r="70" spans="1:14" ht="24" customHeight="1" x14ac:dyDescent="0.2">
      <c r="A70" s="31" t="s">
        <v>191</v>
      </c>
      <c r="B70" s="7">
        <v>124</v>
      </c>
      <c r="C70" s="4" t="s">
        <v>5</v>
      </c>
      <c r="D70" s="4" t="s">
        <v>5</v>
      </c>
      <c r="E70" s="4" t="s">
        <v>42</v>
      </c>
      <c r="F70" s="5" t="s">
        <v>181</v>
      </c>
      <c r="G70" s="4" t="s">
        <v>180</v>
      </c>
      <c r="H70" s="3" t="s">
        <v>187</v>
      </c>
      <c r="I70" s="7">
        <v>414</v>
      </c>
      <c r="J70" s="2">
        <v>40846.6</v>
      </c>
      <c r="K70" s="2">
        <v>40846.6</v>
      </c>
      <c r="L70" s="2">
        <v>40846.6</v>
      </c>
      <c r="M70" s="1">
        <f t="shared" si="2"/>
        <v>1</v>
      </c>
      <c r="N70" s="1">
        <f t="shared" si="3"/>
        <v>1</v>
      </c>
    </row>
    <row r="71" spans="1:14" ht="24" customHeight="1" x14ac:dyDescent="0.2">
      <c r="A71" s="36"/>
      <c r="B71" s="7">
        <v>124</v>
      </c>
      <c r="C71" s="4" t="s">
        <v>5</v>
      </c>
      <c r="D71" s="4" t="s">
        <v>5</v>
      </c>
      <c r="E71" s="4" t="s">
        <v>42</v>
      </c>
      <c r="F71" s="5" t="s">
        <v>181</v>
      </c>
      <c r="G71" s="4" t="s">
        <v>180</v>
      </c>
      <c r="H71" s="3" t="s">
        <v>179</v>
      </c>
      <c r="I71" s="7">
        <v>414</v>
      </c>
      <c r="J71" s="2">
        <v>47768.1</v>
      </c>
      <c r="K71" s="2">
        <v>20727.599999999999</v>
      </c>
      <c r="L71" s="2">
        <v>6849</v>
      </c>
      <c r="M71" s="1">
        <f t="shared" ref="M71:M134" si="7">L71/J71</f>
        <v>0.14338020561839387</v>
      </c>
      <c r="N71" s="1">
        <f t="shared" ref="N71:N134" si="8">L71/K71</f>
        <v>0.33042899322642277</v>
      </c>
    </row>
    <row r="72" spans="1:14" ht="47.25" x14ac:dyDescent="0.25">
      <c r="A72" s="6" t="s">
        <v>190</v>
      </c>
      <c r="B72" s="7">
        <v>124</v>
      </c>
      <c r="C72" s="4" t="s">
        <v>5</v>
      </c>
      <c r="D72" s="4" t="s">
        <v>5</v>
      </c>
      <c r="E72" s="4" t="s">
        <v>42</v>
      </c>
      <c r="F72" s="5" t="s">
        <v>181</v>
      </c>
      <c r="G72" s="4" t="s">
        <v>180</v>
      </c>
      <c r="H72" s="3" t="s">
        <v>179</v>
      </c>
      <c r="I72" s="7">
        <v>414</v>
      </c>
      <c r="J72" s="2">
        <v>48843.9</v>
      </c>
      <c r="K72" s="2">
        <v>48843.9</v>
      </c>
      <c r="L72" s="2">
        <v>48843.9</v>
      </c>
      <c r="M72" s="1">
        <f t="shared" si="7"/>
        <v>1</v>
      </c>
      <c r="N72" s="1">
        <f t="shared" si="8"/>
        <v>1</v>
      </c>
    </row>
    <row r="73" spans="1:14" ht="15.75" x14ac:dyDescent="0.2">
      <c r="A73" s="37" t="s">
        <v>189</v>
      </c>
      <c r="B73" s="7">
        <v>124</v>
      </c>
      <c r="C73" s="4" t="s">
        <v>5</v>
      </c>
      <c r="D73" s="4" t="s">
        <v>5</v>
      </c>
      <c r="E73" s="4" t="s">
        <v>42</v>
      </c>
      <c r="F73" s="5" t="s">
        <v>181</v>
      </c>
      <c r="G73" s="4" t="s">
        <v>180</v>
      </c>
      <c r="H73" s="3" t="s">
        <v>187</v>
      </c>
      <c r="I73" s="7">
        <v>414</v>
      </c>
      <c r="J73" s="2">
        <v>438360.5</v>
      </c>
      <c r="K73" s="2">
        <v>438360.5</v>
      </c>
      <c r="L73" s="2">
        <v>438360.5</v>
      </c>
      <c r="M73" s="1">
        <f t="shared" si="7"/>
        <v>1</v>
      </c>
      <c r="N73" s="1">
        <f t="shared" si="8"/>
        <v>1</v>
      </c>
    </row>
    <row r="74" spans="1:14" ht="15.75" x14ac:dyDescent="0.2">
      <c r="A74" s="36"/>
      <c r="B74" s="7">
        <v>124</v>
      </c>
      <c r="C74" s="4" t="s">
        <v>5</v>
      </c>
      <c r="D74" s="4" t="s">
        <v>5</v>
      </c>
      <c r="E74" s="4" t="s">
        <v>42</v>
      </c>
      <c r="F74" s="5" t="s">
        <v>181</v>
      </c>
      <c r="G74" s="4" t="s">
        <v>180</v>
      </c>
      <c r="H74" s="3" t="s">
        <v>179</v>
      </c>
      <c r="I74" s="7">
        <v>414</v>
      </c>
      <c r="J74" s="2">
        <v>107532</v>
      </c>
      <c r="K74" s="2">
        <v>107443.7</v>
      </c>
      <c r="L74" s="2">
        <v>87213.6</v>
      </c>
      <c r="M74" s="1">
        <f t="shared" si="7"/>
        <v>0.81104787412119184</v>
      </c>
      <c r="N74" s="1">
        <f t="shared" si="8"/>
        <v>0.8117144141536452</v>
      </c>
    </row>
    <row r="75" spans="1:14" ht="26.25" customHeight="1" x14ac:dyDescent="0.2">
      <c r="A75" s="31" t="s">
        <v>188</v>
      </c>
      <c r="B75" s="7">
        <v>124</v>
      </c>
      <c r="C75" s="4" t="s">
        <v>5</v>
      </c>
      <c r="D75" s="4" t="s">
        <v>5</v>
      </c>
      <c r="E75" s="4" t="s">
        <v>42</v>
      </c>
      <c r="F75" s="5" t="s">
        <v>181</v>
      </c>
      <c r="G75" s="4" t="s">
        <v>180</v>
      </c>
      <c r="H75" s="3" t="s">
        <v>187</v>
      </c>
      <c r="I75" s="7">
        <v>414</v>
      </c>
      <c r="J75" s="2">
        <v>94746.6</v>
      </c>
      <c r="K75" s="2">
        <v>94746.6</v>
      </c>
      <c r="L75" s="2">
        <v>94746.6</v>
      </c>
      <c r="M75" s="1">
        <f t="shared" si="7"/>
        <v>1</v>
      </c>
      <c r="N75" s="1">
        <f t="shared" si="8"/>
        <v>1</v>
      </c>
    </row>
    <row r="76" spans="1:14" ht="26.25" customHeight="1" x14ac:dyDescent="0.2">
      <c r="A76" s="36"/>
      <c r="B76" s="7">
        <v>124</v>
      </c>
      <c r="C76" s="4" t="s">
        <v>5</v>
      </c>
      <c r="D76" s="4" t="s">
        <v>5</v>
      </c>
      <c r="E76" s="4" t="s">
        <v>42</v>
      </c>
      <c r="F76" s="5" t="s">
        <v>181</v>
      </c>
      <c r="G76" s="4" t="s">
        <v>180</v>
      </c>
      <c r="H76" s="3" t="s">
        <v>179</v>
      </c>
      <c r="I76" s="7">
        <v>414</v>
      </c>
      <c r="J76" s="2">
        <v>149570</v>
      </c>
      <c r="K76" s="2">
        <v>149570</v>
      </c>
      <c r="L76" s="2">
        <v>121700</v>
      </c>
      <c r="M76" s="1">
        <f t="shared" si="7"/>
        <v>0.8136658420806312</v>
      </c>
      <c r="N76" s="1">
        <f t="shared" si="8"/>
        <v>0.8136658420806312</v>
      </c>
    </row>
    <row r="77" spans="1:14" ht="24" customHeight="1" x14ac:dyDescent="0.2">
      <c r="A77" s="31" t="s">
        <v>186</v>
      </c>
      <c r="B77" s="7">
        <v>124</v>
      </c>
      <c r="C77" s="4" t="s">
        <v>5</v>
      </c>
      <c r="D77" s="4" t="s">
        <v>5</v>
      </c>
      <c r="E77" s="4" t="s">
        <v>42</v>
      </c>
      <c r="F77" s="5" t="s">
        <v>181</v>
      </c>
      <c r="G77" s="4" t="s">
        <v>180</v>
      </c>
      <c r="H77" s="3" t="s">
        <v>187</v>
      </c>
      <c r="I77" s="7">
        <v>414</v>
      </c>
      <c r="J77" s="2">
        <v>306393.2</v>
      </c>
      <c r="K77" s="2">
        <v>306393.2</v>
      </c>
      <c r="L77" s="2">
        <v>306393.2</v>
      </c>
      <c r="M77" s="1">
        <f t="shared" si="7"/>
        <v>1</v>
      </c>
      <c r="N77" s="1">
        <f t="shared" si="8"/>
        <v>1</v>
      </c>
    </row>
    <row r="78" spans="1:14" ht="24" customHeight="1" x14ac:dyDescent="0.2">
      <c r="A78" s="36"/>
      <c r="B78" s="7">
        <v>124</v>
      </c>
      <c r="C78" s="4" t="s">
        <v>5</v>
      </c>
      <c r="D78" s="4" t="s">
        <v>5</v>
      </c>
      <c r="E78" s="4" t="s">
        <v>42</v>
      </c>
      <c r="F78" s="5" t="s">
        <v>181</v>
      </c>
      <c r="G78" s="4" t="s">
        <v>180</v>
      </c>
      <c r="H78" s="3" t="s">
        <v>179</v>
      </c>
      <c r="I78" s="7">
        <v>414</v>
      </c>
      <c r="J78" s="2">
        <v>162175</v>
      </c>
      <c r="K78" s="2">
        <v>162175</v>
      </c>
      <c r="L78" s="2">
        <v>99846</v>
      </c>
      <c r="M78" s="1">
        <f t="shared" si="7"/>
        <v>0.61566825959611526</v>
      </c>
      <c r="N78" s="1">
        <f t="shared" si="8"/>
        <v>0.61566825959611526</v>
      </c>
    </row>
    <row r="79" spans="1:14" ht="31.5" x14ac:dyDescent="0.25">
      <c r="A79" s="6" t="s">
        <v>185</v>
      </c>
      <c r="B79" s="7">
        <v>124</v>
      </c>
      <c r="C79" s="4" t="s">
        <v>5</v>
      </c>
      <c r="D79" s="4" t="s">
        <v>42</v>
      </c>
      <c r="E79" s="4" t="s">
        <v>42</v>
      </c>
      <c r="F79" s="5" t="s">
        <v>119</v>
      </c>
      <c r="G79" s="4" t="s">
        <v>20</v>
      </c>
      <c r="H79" s="3" t="s">
        <v>117</v>
      </c>
      <c r="I79" s="7">
        <v>414</v>
      </c>
      <c r="J79" s="2">
        <v>28455</v>
      </c>
      <c r="K79" s="2">
        <v>22610</v>
      </c>
      <c r="L79" s="2">
        <v>0</v>
      </c>
      <c r="M79" s="1">
        <f t="shared" si="7"/>
        <v>0</v>
      </c>
      <c r="N79" s="1">
        <f t="shared" si="8"/>
        <v>0</v>
      </c>
    </row>
    <row r="80" spans="1:14" ht="31.5" x14ac:dyDescent="0.25">
      <c r="A80" s="6" t="s">
        <v>184</v>
      </c>
      <c r="B80" s="7">
        <v>124</v>
      </c>
      <c r="C80" s="4" t="s">
        <v>5</v>
      </c>
      <c r="D80" s="4" t="s">
        <v>5</v>
      </c>
      <c r="E80" s="4" t="s">
        <v>42</v>
      </c>
      <c r="F80" s="5" t="s">
        <v>181</v>
      </c>
      <c r="G80" s="4" t="s">
        <v>180</v>
      </c>
      <c r="H80" s="3" t="s">
        <v>179</v>
      </c>
      <c r="I80" s="7">
        <v>414</v>
      </c>
      <c r="J80" s="2">
        <v>14442.5</v>
      </c>
      <c r="K80" s="2">
        <v>14442.5</v>
      </c>
      <c r="L80" s="2">
        <v>0</v>
      </c>
      <c r="M80" s="1">
        <f t="shared" si="7"/>
        <v>0</v>
      </c>
      <c r="N80" s="1">
        <f t="shared" si="8"/>
        <v>0</v>
      </c>
    </row>
    <row r="81" spans="1:14" ht="31.5" x14ac:dyDescent="0.25">
      <c r="A81" s="6" t="s">
        <v>183</v>
      </c>
      <c r="B81" s="7">
        <v>124</v>
      </c>
      <c r="C81" s="4" t="s">
        <v>5</v>
      </c>
      <c r="D81" s="4" t="s">
        <v>5</v>
      </c>
      <c r="E81" s="4" t="s">
        <v>42</v>
      </c>
      <c r="F81" s="5" t="s">
        <v>181</v>
      </c>
      <c r="G81" s="4" t="s">
        <v>180</v>
      </c>
      <c r="H81" s="3" t="s">
        <v>179</v>
      </c>
      <c r="I81" s="7">
        <v>414</v>
      </c>
      <c r="J81" s="2">
        <v>44768.3</v>
      </c>
      <c r="K81" s="2">
        <v>44768.3</v>
      </c>
      <c r="L81" s="2">
        <v>191.9</v>
      </c>
      <c r="M81" s="1">
        <f t="shared" si="7"/>
        <v>4.286515235110558E-3</v>
      </c>
      <c r="N81" s="1">
        <f t="shared" si="8"/>
        <v>4.286515235110558E-3</v>
      </c>
    </row>
    <row r="82" spans="1:14" ht="31.5" x14ac:dyDescent="0.25">
      <c r="A82" s="6" t="s">
        <v>182</v>
      </c>
      <c r="B82" s="7">
        <v>124</v>
      </c>
      <c r="C82" s="4" t="s">
        <v>5</v>
      </c>
      <c r="D82" s="4" t="s">
        <v>5</v>
      </c>
      <c r="E82" s="4" t="s">
        <v>42</v>
      </c>
      <c r="F82" s="5" t="s">
        <v>181</v>
      </c>
      <c r="G82" s="4" t="s">
        <v>180</v>
      </c>
      <c r="H82" s="3" t="s">
        <v>179</v>
      </c>
      <c r="I82" s="7">
        <v>414</v>
      </c>
      <c r="J82" s="2">
        <v>18142.2</v>
      </c>
      <c r="K82" s="2">
        <v>15241.7</v>
      </c>
      <c r="L82" s="2">
        <v>3367.4</v>
      </c>
      <c r="M82" s="1">
        <f t="shared" si="7"/>
        <v>0.18561144734376206</v>
      </c>
      <c r="N82" s="1">
        <f t="shared" si="8"/>
        <v>0.22093336045191808</v>
      </c>
    </row>
    <row r="83" spans="1:14" ht="31.5" x14ac:dyDescent="0.25">
      <c r="A83" s="6" t="s">
        <v>178</v>
      </c>
      <c r="B83" s="7">
        <v>124</v>
      </c>
      <c r="C83" s="4" t="s">
        <v>5</v>
      </c>
      <c r="D83" s="4" t="s">
        <v>42</v>
      </c>
      <c r="E83" s="4" t="s">
        <v>42</v>
      </c>
      <c r="F83" s="5" t="s">
        <v>119</v>
      </c>
      <c r="G83" s="4" t="s">
        <v>20</v>
      </c>
      <c r="H83" s="3" t="s">
        <v>117</v>
      </c>
      <c r="I83" s="7">
        <v>414</v>
      </c>
      <c r="J83" s="2">
        <v>7450</v>
      </c>
      <c r="K83" s="2">
        <v>6640.4</v>
      </c>
      <c r="L83" s="2">
        <v>0</v>
      </c>
      <c r="M83" s="1">
        <f t="shared" si="7"/>
        <v>0</v>
      </c>
      <c r="N83" s="1">
        <f t="shared" si="8"/>
        <v>0</v>
      </c>
    </row>
    <row r="84" spans="1:14" ht="31.5" x14ac:dyDescent="0.25">
      <c r="A84" s="6" t="s">
        <v>177</v>
      </c>
      <c r="B84" s="7">
        <v>124</v>
      </c>
      <c r="C84" s="4" t="s">
        <v>5</v>
      </c>
      <c r="D84" s="4" t="s">
        <v>10</v>
      </c>
      <c r="E84" s="4" t="s">
        <v>42</v>
      </c>
      <c r="F84" s="5" t="s">
        <v>119</v>
      </c>
      <c r="G84" s="4" t="s">
        <v>20</v>
      </c>
      <c r="H84" s="3" t="s">
        <v>117</v>
      </c>
      <c r="I84" s="7">
        <v>414</v>
      </c>
      <c r="J84" s="2">
        <v>5000</v>
      </c>
      <c r="K84" s="2">
        <v>4724</v>
      </c>
      <c r="L84" s="2">
        <v>1347.4</v>
      </c>
      <c r="M84" s="1">
        <f t="shared" si="7"/>
        <v>0.26948</v>
      </c>
      <c r="N84" s="1">
        <f t="shared" si="8"/>
        <v>0.28522438611346318</v>
      </c>
    </row>
    <row r="85" spans="1:14" ht="63" x14ac:dyDescent="0.25">
      <c r="A85" s="6" t="s">
        <v>176</v>
      </c>
      <c r="B85" s="7">
        <v>124</v>
      </c>
      <c r="C85" s="4" t="s">
        <v>5</v>
      </c>
      <c r="D85" s="4" t="s">
        <v>42</v>
      </c>
      <c r="E85" s="4" t="s">
        <v>42</v>
      </c>
      <c r="F85" s="5" t="s">
        <v>119</v>
      </c>
      <c r="G85" s="4" t="s">
        <v>20</v>
      </c>
      <c r="H85" s="3" t="s">
        <v>117</v>
      </c>
      <c r="I85" s="7">
        <v>414</v>
      </c>
      <c r="J85" s="2">
        <v>176</v>
      </c>
      <c r="K85" s="2">
        <v>176</v>
      </c>
      <c r="L85" s="2">
        <v>0</v>
      </c>
      <c r="M85" s="1">
        <f t="shared" si="7"/>
        <v>0</v>
      </c>
      <c r="N85" s="1">
        <f t="shared" si="8"/>
        <v>0</v>
      </c>
    </row>
    <row r="86" spans="1:14" ht="47.25" x14ac:dyDescent="0.25">
      <c r="A86" s="6" t="s">
        <v>175</v>
      </c>
      <c r="B86" s="7">
        <v>124</v>
      </c>
      <c r="C86" s="4" t="s">
        <v>5</v>
      </c>
      <c r="D86" s="4" t="s">
        <v>42</v>
      </c>
      <c r="E86" s="4" t="s">
        <v>42</v>
      </c>
      <c r="F86" s="5" t="s">
        <v>119</v>
      </c>
      <c r="G86" s="4" t="s">
        <v>20</v>
      </c>
      <c r="H86" s="3" t="s">
        <v>117</v>
      </c>
      <c r="I86" s="7">
        <v>414</v>
      </c>
      <c r="J86" s="2">
        <v>1100</v>
      </c>
      <c r="K86" s="2">
        <v>1100</v>
      </c>
      <c r="L86" s="2">
        <v>0</v>
      </c>
      <c r="M86" s="1">
        <f t="shared" si="7"/>
        <v>0</v>
      </c>
      <c r="N86" s="1">
        <f t="shared" si="8"/>
        <v>0</v>
      </c>
    </row>
    <row r="87" spans="1:14" ht="78.75" x14ac:dyDescent="0.25">
      <c r="A87" s="6" t="s">
        <v>174</v>
      </c>
      <c r="B87" s="7">
        <v>124</v>
      </c>
      <c r="C87" s="4" t="s">
        <v>5</v>
      </c>
      <c r="D87" s="4" t="s">
        <v>42</v>
      </c>
      <c r="E87" s="4" t="s">
        <v>42</v>
      </c>
      <c r="F87" s="5" t="s">
        <v>119</v>
      </c>
      <c r="G87" s="4" t="s">
        <v>20</v>
      </c>
      <c r="H87" s="3" t="s">
        <v>117</v>
      </c>
      <c r="I87" s="7">
        <v>414</v>
      </c>
      <c r="J87" s="2">
        <v>124.8</v>
      </c>
      <c r="K87" s="2">
        <v>124.8</v>
      </c>
      <c r="L87" s="2">
        <v>0</v>
      </c>
      <c r="M87" s="1">
        <f t="shared" si="7"/>
        <v>0</v>
      </c>
      <c r="N87" s="1">
        <f t="shared" si="8"/>
        <v>0</v>
      </c>
    </row>
    <row r="88" spans="1:14" ht="31.5" x14ac:dyDescent="0.25">
      <c r="A88" s="6" t="s">
        <v>173</v>
      </c>
      <c r="B88" s="7">
        <v>124</v>
      </c>
      <c r="C88" s="4" t="s">
        <v>5</v>
      </c>
      <c r="D88" s="4" t="s">
        <v>10</v>
      </c>
      <c r="E88" s="4" t="s">
        <v>42</v>
      </c>
      <c r="F88" s="5" t="s">
        <v>119</v>
      </c>
      <c r="G88" s="4" t="s">
        <v>20</v>
      </c>
      <c r="H88" s="3" t="s">
        <v>117</v>
      </c>
      <c r="I88" s="7">
        <v>414</v>
      </c>
      <c r="J88" s="2">
        <v>31789.3</v>
      </c>
      <c r="K88" s="2">
        <v>31789.3</v>
      </c>
      <c r="L88" s="2">
        <v>31789.3</v>
      </c>
      <c r="M88" s="1">
        <f t="shared" si="7"/>
        <v>1</v>
      </c>
      <c r="N88" s="1">
        <f t="shared" si="8"/>
        <v>1</v>
      </c>
    </row>
    <row r="89" spans="1:14" ht="47.25" x14ac:dyDescent="0.25">
      <c r="A89" s="6" t="s">
        <v>172</v>
      </c>
      <c r="B89" s="7">
        <v>124</v>
      </c>
      <c r="C89" s="4" t="s">
        <v>5</v>
      </c>
      <c r="D89" s="4" t="s">
        <v>42</v>
      </c>
      <c r="E89" s="4" t="s">
        <v>42</v>
      </c>
      <c r="F89" s="5" t="s">
        <v>119</v>
      </c>
      <c r="G89" s="4" t="s">
        <v>20</v>
      </c>
      <c r="H89" s="3" t="s">
        <v>117</v>
      </c>
      <c r="I89" s="7">
        <v>414</v>
      </c>
      <c r="J89" s="2">
        <v>385465.5</v>
      </c>
      <c r="K89" s="2">
        <v>385465.5</v>
      </c>
      <c r="L89" s="2">
        <v>378599</v>
      </c>
      <c r="M89" s="1">
        <f t="shared" si="7"/>
        <v>0.98218647323820163</v>
      </c>
      <c r="N89" s="1">
        <f t="shared" si="8"/>
        <v>0.98218647323820163</v>
      </c>
    </row>
    <row r="90" spans="1:14" ht="63" x14ac:dyDescent="0.25">
      <c r="A90" s="6" t="s">
        <v>171</v>
      </c>
      <c r="B90" s="7">
        <v>124</v>
      </c>
      <c r="C90" s="4" t="s">
        <v>5</v>
      </c>
      <c r="D90" s="4" t="s">
        <v>42</v>
      </c>
      <c r="E90" s="4" t="s">
        <v>42</v>
      </c>
      <c r="F90" s="5" t="s">
        <v>119</v>
      </c>
      <c r="G90" s="4" t="s">
        <v>118</v>
      </c>
      <c r="H90" s="3" t="s">
        <v>117</v>
      </c>
      <c r="I90" s="7">
        <v>414</v>
      </c>
      <c r="J90" s="2">
        <v>18478.5</v>
      </c>
      <c r="K90" s="2">
        <v>18478.5</v>
      </c>
      <c r="L90" s="2">
        <v>17017.599999999999</v>
      </c>
      <c r="M90" s="1">
        <f t="shared" si="7"/>
        <v>0.92094055253402596</v>
      </c>
      <c r="N90" s="1">
        <f t="shared" si="8"/>
        <v>0.92094055253402596</v>
      </c>
    </row>
    <row r="91" spans="1:14" ht="63" x14ac:dyDescent="0.25">
      <c r="A91" s="6" t="s">
        <v>170</v>
      </c>
      <c r="B91" s="7">
        <v>124</v>
      </c>
      <c r="C91" s="4" t="s">
        <v>5</v>
      </c>
      <c r="D91" s="4" t="s">
        <v>42</v>
      </c>
      <c r="E91" s="4" t="s">
        <v>42</v>
      </c>
      <c r="F91" s="5" t="s">
        <v>119</v>
      </c>
      <c r="G91" s="4" t="s">
        <v>118</v>
      </c>
      <c r="H91" s="3" t="s">
        <v>117</v>
      </c>
      <c r="I91" s="7">
        <v>414</v>
      </c>
      <c r="J91" s="2">
        <v>14136.7</v>
      </c>
      <c r="K91" s="2">
        <v>14136.7</v>
      </c>
      <c r="L91" s="2">
        <v>1132.9000000000001</v>
      </c>
      <c r="M91" s="1">
        <f t="shared" si="7"/>
        <v>8.0138929170174095E-2</v>
      </c>
      <c r="N91" s="1">
        <f t="shared" si="8"/>
        <v>8.0138929170174095E-2</v>
      </c>
    </row>
    <row r="92" spans="1:14" ht="63" x14ac:dyDescent="0.25">
      <c r="A92" s="6" t="s">
        <v>169</v>
      </c>
      <c r="B92" s="7">
        <v>124</v>
      </c>
      <c r="C92" s="4" t="s">
        <v>5</v>
      </c>
      <c r="D92" s="4" t="s">
        <v>42</v>
      </c>
      <c r="E92" s="4" t="s">
        <v>42</v>
      </c>
      <c r="F92" s="5" t="s">
        <v>119</v>
      </c>
      <c r="G92" s="4" t="s">
        <v>118</v>
      </c>
      <c r="H92" s="3" t="s">
        <v>117</v>
      </c>
      <c r="I92" s="7">
        <v>414</v>
      </c>
      <c r="J92" s="2">
        <v>18358.3</v>
      </c>
      <c r="K92" s="2">
        <v>18358.3</v>
      </c>
      <c r="L92" s="2">
        <v>1142</v>
      </c>
      <c r="M92" s="1">
        <f t="shared" si="7"/>
        <v>6.2206195562769975E-2</v>
      </c>
      <c r="N92" s="1">
        <f t="shared" si="8"/>
        <v>6.2206195562769975E-2</v>
      </c>
    </row>
    <row r="93" spans="1:14" ht="63" x14ac:dyDescent="0.25">
      <c r="A93" s="6" t="s">
        <v>168</v>
      </c>
      <c r="B93" s="7">
        <v>124</v>
      </c>
      <c r="C93" s="4" t="s">
        <v>5</v>
      </c>
      <c r="D93" s="4" t="s">
        <v>42</v>
      </c>
      <c r="E93" s="4" t="s">
        <v>42</v>
      </c>
      <c r="F93" s="5" t="s">
        <v>119</v>
      </c>
      <c r="G93" s="4" t="s">
        <v>118</v>
      </c>
      <c r="H93" s="3" t="s">
        <v>117</v>
      </c>
      <c r="I93" s="7">
        <v>414</v>
      </c>
      <c r="J93" s="2">
        <v>18358.3</v>
      </c>
      <c r="K93" s="2">
        <v>18358.3</v>
      </c>
      <c r="L93" s="2">
        <v>1343.8</v>
      </c>
      <c r="M93" s="1">
        <f t="shared" si="7"/>
        <v>7.3198498771672754E-2</v>
      </c>
      <c r="N93" s="1">
        <f t="shared" si="8"/>
        <v>7.3198498771672754E-2</v>
      </c>
    </row>
    <row r="94" spans="1:14" ht="63" x14ac:dyDescent="0.25">
      <c r="A94" s="6" t="s">
        <v>167</v>
      </c>
      <c r="B94" s="7">
        <v>124</v>
      </c>
      <c r="C94" s="4" t="s">
        <v>5</v>
      </c>
      <c r="D94" s="4" t="s">
        <v>42</v>
      </c>
      <c r="E94" s="4" t="s">
        <v>42</v>
      </c>
      <c r="F94" s="5" t="s">
        <v>119</v>
      </c>
      <c r="G94" s="4" t="s">
        <v>118</v>
      </c>
      <c r="H94" s="3" t="s">
        <v>117</v>
      </c>
      <c r="I94" s="7">
        <v>414</v>
      </c>
      <c r="J94" s="2">
        <v>3582</v>
      </c>
      <c r="K94" s="2">
        <v>3582</v>
      </c>
      <c r="L94" s="2">
        <v>3582</v>
      </c>
      <c r="M94" s="1">
        <f t="shared" si="7"/>
        <v>1</v>
      </c>
      <c r="N94" s="1">
        <f t="shared" si="8"/>
        <v>1</v>
      </c>
    </row>
    <row r="95" spans="1:14" ht="63" x14ac:dyDescent="0.25">
      <c r="A95" s="6" t="s">
        <v>166</v>
      </c>
      <c r="B95" s="7">
        <v>124</v>
      </c>
      <c r="C95" s="4" t="s">
        <v>5</v>
      </c>
      <c r="D95" s="4" t="s">
        <v>42</v>
      </c>
      <c r="E95" s="4" t="s">
        <v>42</v>
      </c>
      <c r="F95" s="5" t="s">
        <v>119</v>
      </c>
      <c r="G95" s="4" t="s">
        <v>118</v>
      </c>
      <c r="H95" s="3" t="s">
        <v>117</v>
      </c>
      <c r="I95" s="7">
        <v>414</v>
      </c>
      <c r="J95" s="2">
        <v>14136.7</v>
      </c>
      <c r="K95" s="2">
        <v>14136.7</v>
      </c>
      <c r="L95" s="2">
        <v>1343</v>
      </c>
      <c r="M95" s="1">
        <f t="shared" si="7"/>
        <v>9.5000954961200271E-2</v>
      </c>
      <c r="N95" s="1">
        <f t="shared" si="8"/>
        <v>9.5000954961200271E-2</v>
      </c>
    </row>
    <row r="96" spans="1:14" ht="63" x14ac:dyDescent="0.25">
      <c r="A96" s="6" t="s">
        <v>165</v>
      </c>
      <c r="B96" s="7">
        <v>124</v>
      </c>
      <c r="C96" s="4" t="s">
        <v>5</v>
      </c>
      <c r="D96" s="4" t="s">
        <v>42</v>
      </c>
      <c r="E96" s="4" t="s">
        <v>42</v>
      </c>
      <c r="F96" s="5" t="s">
        <v>119</v>
      </c>
      <c r="G96" s="4" t="s">
        <v>118</v>
      </c>
      <c r="H96" s="3" t="s">
        <v>117</v>
      </c>
      <c r="I96" s="7">
        <v>414</v>
      </c>
      <c r="J96" s="2">
        <v>19658.3</v>
      </c>
      <c r="K96" s="2">
        <v>19658.3</v>
      </c>
      <c r="L96" s="2">
        <v>17778.400000000001</v>
      </c>
      <c r="M96" s="1">
        <f t="shared" si="7"/>
        <v>0.90437118163829033</v>
      </c>
      <c r="N96" s="1">
        <f t="shared" si="8"/>
        <v>0.90437118163829033</v>
      </c>
    </row>
    <row r="97" spans="1:14" ht="63" x14ac:dyDescent="0.25">
      <c r="A97" s="6" t="s">
        <v>164</v>
      </c>
      <c r="B97" s="7">
        <v>124</v>
      </c>
      <c r="C97" s="4" t="s">
        <v>5</v>
      </c>
      <c r="D97" s="4" t="s">
        <v>42</v>
      </c>
      <c r="E97" s="4" t="s">
        <v>42</v>
      </c>
      <c r="F97" s="5" t="s">
        <v>119</v>
      </c>
      <c r="G97" s="4" t="s">
        <v>118</v>
      </c>
      <c r="H97" s="3" t="s">
        <v>117</v>
      </c>
      <c r="I97" s="7">
        <v>414</v>
      </c>
      <c r="J97" s="2">
        <v>18358.3</v>
      </c>
      <c r="K97" s="2">
        <v>18358.3</v>
      </c>
      <c r="L97" s="2">
        <v>1407.2</v>
      </c>
      <c r="M97" s="1">
        <f t="shared" si="7"/>
        <v>7.6651977579623387E-2</v>
      </c>
      <c r="N97" s="1">
        <f t="shared" si="8"/>
        <v>7.6651977579623387E-2</v>
      </c>
    </row>
    <row r="98" spans="1:14" ht="63" x14ac:dyDescent="0.25">
      <c r="A98" s="6" t="s">
        <v>163</v>
      </c>
      <c r="B98" s="7">
        <v>124</v>
      </c>
      <c r="C98" s="4" t="s">
        <v>5</v>
      </c>
      <c r="D98" s="4" t="s">
        <v>42</v>
      </c>
      <c r="E98" s="4" t="s">
        <v>42</v>
      </c>
      <c r="F98" s="5" t="s">
        <v>119</v>
      </c>
      <c r="G98" s="4" t="s">
        <v>118</v>
      </c>
      <c r="H98" s="3" t="s">
        <v>117</v>
      </c>
      <c r="I98" s="7">
        <v>414</v>
      </c>
      <c r="J98" s="2">
        <v>14136.7</v>
      </c>
      <c r="K98" s="2">
        <v>14136.7</v>
      </c>
      <c r="L98" s="2">
        <v>1134.8</v>
      </c>
      <c r="M98" s="1">
        <f t="shared" si="7"/>
        <v>8.0273331116880176E-2</v>
      </c>
      <c r="N98" s="1">
        <f t="shared" si="8"/>
        <v>8.0273331116880176E-2</v>
      </c>
    </row>
    <row r="99" spans="1:14" ht="63" x14ac:dyDescent="0.25">
      <c r="A99" s="6" t="s">
        <v>162</v>
      </c>
      <c r="B99" s="7">
        <v>124</v>
      </c>
      <c r="C99" s="4" t="s">
        <v>5</v>
      </c>
      <c r="D99" s="4" t="s">
        <v>42</v>
      </c>
      <c r="E99" s="4" t="s">
        <v>42</v>
      </c>
      <c r="F99" s="5" t="s">
        <v>119</v>
      </c>
      <c r="G99" s="4" t="s">
        <v>161</v>
      </c>
      <c r="H99" s="3" t="s">
        <v>117</v>
      </c>
      <c r="I99" s="7">
        <v>414</v>
      </c>
      <c r="J99" s="2">
        <v>2.7</v>
      </c>
      <c r="K99" s="2">
        <v>2.7</v>
      </c>
      <c r="L99" s="2">
        <v>2.7</v>
      </c>
      <c r="M99" s="1">
        <f t="shared" si="7"/>
        <v>1</v>
      </c>
      <c r="N99" s="1">
        <f t="shared" si="8"/>
        <v>1</v>
      </c>
    </row>
    <row r="100" spans="1:14" ht="63" x14ac:dyDescent="0.25">
      <c r="A100" s="6" t="s">
        <v>160</v>
      </c>
      <c r="B100" s="7">
        <v>124</v>
      </c>
      <c r="C100" s="4" t="s">
        <v>5</v>
      </c>
      <c r="D100" s="4" t="s">
        <v>42</v>
      </c>
      <c r="E100" s="4" t="s">
        <v>42</v>
      </c>
      <c r="F100" s="5" t="s">
        <v>119</v>
      </c>
      <c r="G100" s="4" t="s">
        <v>118</v>
      </c>
      <c r="H100" s="3" t="s">
        <v>117</v>
      </c>
      <c r="I100" s="7">
        <v>414</v>
      </c>
      <c r="J100" s="2">
        <v>1250</v>
      </c>
      <c r="K100" s="2">
        <v>1250</v>
      </c>
      <c r="L100" s="2">
        <v>1250</v>
      </c>
      <c r="M100" s="1">
        <f t="shared" si="7"/>
        <v>1</v>
      </c>
      <c r="N100" s="1">
        <f t="shared" si="8"/>
        <v>1</v>
      </c>
    </row>
    <row r="101" spans="1:14" ht="63" x14ac:dyDescent="0.25">
      <c r="A101" s="6" t="s">
        <v>159</v>
      </c>
      <c r="B101" s="7">
        <v>124</v>
      </c>
      <c r="C101" s="4" t="s">
        <v>5</v>
      </c>
      <c r="D101" s="4" t="s">
        <v>42</v>
      </c>
      <c r="E101" s="4" t="s">
        <v>42</v>
      </c>
      <c r="F101" s="5" t="s">
        <v>119</v>
      </c>
      <c r="G101" s="4" t="s">
        <v>118</v>
      </c>
      <c r="H101" s="3" t="s">
        <v>117</v>
      </c>
      <c r="I101" s="7">
        <v>414</v>
      </c>
      <c r="J101" s="2">
        <v>14012.8</v>
      </c>
      <c r="K101" s="2">
        <v>14012.8</v>
      </c>
      <c r="L101" s="2">
        <v>10202.700000000001</v>
      </c>
      <c r="M101" s="1">
        <f t="shared" si="7"/>
        <v>0.72809859556976486</v>
      </c>
      <c r="N101" s="1">
        <f t="shared" si="8"/>
        <v>0.72809859556976486</v>
      </c>
    </row>
    <row r="102" spans="1:14" ht="63" x14ac:dyDescent="0.25">
      <c r="A102" s="6" t="s">
        <v>158</v>
      </c>
      <c r="B102" s="7">
        <v>124</v>
      </c>
      <c r="C102" s="4" t="s">
        <v>5</v>
      </c>
      <c r="D102" s="4" t="s">
        <v>42</v>
      </c>
      <c r="E102" s="4" t="s">
        <v>42</v>
      </c>
      <c r="F102" s="5" t="s">
        <v>119</v>
      </c>
      <c r="G102" s="4" t="s">
        <v>118</v>
      </c>
      <c r="H102" s="3" t="s">
        <v>117</v>
      </c>
      <c r="I102" s="7">
        <v>414</v>
      </c>
      <c r="J102" s="2">
        <v>2.8</v>
      </c>
      <c r="K102" s="2">
        <v>2.8</v>
      </c>
      <c r="L102" s="2">
        <v>0</v>
      </c>
      <c r="M102" s="1">
        <f t="shared" si="7"/>
        <v>0</v>
      </c>
      <c r="N102" s="1">
        <f t="shared" si="8"/>
        <v>0</v>
      </c>
    </row>
    <row r="103" spans="1:14" ht="63" x14ac:dyDescent="0.25">
      <c r="A103" s="6" t="s">
        <v>157</v>
      </c>
      <c r="B103" s="7">
        <v>124</v>
      </c>
      <c r="C103" s="4" t="s">
        <v>5</v>
      </c>
      <c r="D103" s="4" t="s">
        <v>42</v>
      </c>
      <c r="E103" s="4" t="s">
        <v>42</v>
      </c>
      <c r="F103" s="5" t="s">
        <v>119</v>
      </c>
      <c r="G103" s="4" t="s">
        <v>118</v>
      </c>
      <c r="H103" s="3" t="s">
        <v>117</v>
      </c>
      <c r="I103" s="7">
        <v>414</v>
      </c>
      <c r="J103" s="2">
        <v>14136.7</v>
      </c>
      <c r="K103" s="2">
        <v>14136.7</v>
      </c>
      <c r="L103" s="2">
        <v>1152.4000000000001</v>
      </c>
      <c r="M103" s="1">
        <f t="shared" si="7"/>
        <v>8.1518317570578702E-2</v>
      </c>
      <c r="N103" s="1">
        <f t="shared" si="8"/>
        <v>8.1518317570578702E-2</v>
      </c>
    </row>
    <row r="104" spans="1:14" ht="63" x14ac:dyDescent="0.25">
      <c r="A104" s="6" t="s">
        <v>156</v>
      </c>
      <c r="B104" s="7">
        <v>124</v>
      </c>
      <c r="C104" s="4" t="s">
        <v>5</v>
      </c>
      <c r="D104" s="4" t="s">
        <v>42</v>
      </c>
      <c r="E104" s="4" t="s">
        <v>42</v>
      </c>
      <c r="F104" s="5" t="s">
        <v>119</v>
      </c>
      <c r="G104" s="4" t="s">
        <v>118</v>
      </c>
      <c r="H104" s="3" t="s">
        <v>117</v>
      </c>
      <c r="I104" s="7">
        <v>414</v>
      </c>
      <c r="J104" s="2">
        <v>3582</v>
      </c>
      <c r="K104" s="2">
        <v>3582</v>
      </c>
      <c r="L104" s="2">
        <v>2895.7</v>
      </c>
      <c r="M104" s="1">
        <f t="shared" si="7"/>
        <v>0.80840312674483528</v>
      </c>
      <c r="N104" s="1">
        <f t="shared" si="8"/>
        <v>0.80840312674483528</v>
      </c>
    </row>
    <row r="105" spans="1:14" ht="63" x14ac:dyDescent="0.25">
      <c r="A105" s="6" t="s">
        <v>155</v>
      </c>
      <c r="B105" s="7">
        <v>124</v>
      </c>
      <c r="C105" s="4" t="s">
        <v>5</v>
      </c>
      <c r="D105" s="4" t="s">
        <v>42</v>
      </c>
      <c r="E105" s="4" t="s">
        <v>42</v>
      </c>
      <c r="F105" s="5" t="s">
        <v>119</v>
      </c>
      <c r="G105" s="4" t="s">
        <v>118</v>
      </c>
      <c r="H105" s="3" t="s">
        <v>117</v>
      </c>
      <c r="I105" s="7">
        <v>414</v>
      </c>
      <c r="J105" s="2">
        <v>18358.3</v>
      </c>
      <c r="K105" s="2">
        <v>18358.3</v>
      </c>
      <c r="L105" s="2">
        <v>1089.9000000000001</v>
      </c>
      <c r="M105" s="1">
        <f t="shared" si="7"/>
        <v>5.9368242157498252E-2</v>
      </c>
      <c r="N105" s="1">
        <f t="shared" si="8"/>
        <v>5.9368242157498252E-2</v>
      </c>
    </row>
    <row r="106" spans="1:14" ht="63" x14ac:dyDescent="0.25">
      <c r="A106" s="6" t="s">
        <v>154</v>
      </c>
      <c r="B106" s="7">
        <v>124</v>
      </c>
      <c r="C106" s="4" t="s">
        <v>5</v>
      </c>
      <c r="D106" s="4" t="s">
        <v>42</v>
      </c>
      <c r="E106" s="4" t="s">
        <v>42</v>
      </c>
      <c r="F106" s="5" t="s">
        <v>119</v>
      </c>
      <c r="G106" s="4" t="s">
        <v>118</v>
      </c>
      <c r="H106" s="3" t="s">
        <v>117</v>
      </c>
      <c r="I106" s="7">
        <v>414</v>
      </c>
      <c r="J106" s="2">
        <v>250.1</v>
      </c>
      <c r="K106" s="2">
        <v>250.1</v>
      </c>
      <c r="L106" s="2">
        <v>215</v>
      </c>
      <c r="M106" s="1">
        <f t="shared" si="7"/>
        <v>0.85965613754498205</v>
      </c>
      <c r="N106" s="1">
        <f t="shared" si="8"/>
        <v>0.85965613754498205</v>
      </c>
    </row>
    <row r="107" spans="1:14" ht="63" x14ac:dyDescent="0.25">
      <c r="A107" s="6" t="s">
        <v>153</v>
      </c>
      <c r="B107" s="7">
        <v>124</v>
      </c>
      <c r="C107" s="4" t="s">
        <v>5</v>
      </c>
      <c r="D107" s="4" t="s">
        <v>42</v>
      </c>
      <c r="E107" s="4" t="s">
        <v>42</v>
      </c>
      <c r="F107" s="5" t="s">
        <v>119</v>
      </c>
      <c r="G107" s="4" t="s">
        <v>118</v>
      </c>
      <c r="H107" s="3" t="s">
        <v>117</v>
      </c>
      <c r="I107" s="7">
        <v>414</v>
      </c>
      <c r="J107" s="2">
        <v>15151.8</v>
      </c>
      <c r="K107" s="2">
        <v>15151.8</v>
      </c>
      <c r="L107" s="2">
        <v>14701.9</v>
      </c>
      <c r="M107" s="1">
        <f t="shared" si="7"/>
        <v>0.97030715822542535</v>
      </c>
      <c r="N107" s="1">
        <f t="shared" si="8"/>
        <v>0.97030715822542535</v>
      </c>
    </row>
    <row r="108" spans="1:14" ht="63" x14ac:dyDescent="0.25">
      <c r="A108" s="6" t="s">
        <v>152</v>
      </c>
      <c r="B108" s="7">
        <v>124</v>
      </c>
      <c r="C108" s="4" t="s">
        <v>5</v>
      </c>
      <c r="D108" s="4" t="s">
        <v>42</v>
      </c>
      <c r="E108" s="4" t="s">
        <v>42</v>
      </c>
      <c r="F108" s="5" t="s">
        <v>119</v>
      </c>
      <c r="G108" s="4" t="s">
        <v>118</v>
      </c>
      <c r="H108" s="3" t="s">
        <v>117</v>
      </c>
      <c r="I108" s="7">
        <v>414</v>
      </c>
      <c r="J108" s="2">
        <v>1250</v>
      </c>
      <c r="K108" s="2">
        <v>1250</v>
      </c>
      <c r="L108" s="2">
        <v>1250</v>
      </c>
      <c r="M108" s="1">
        <f t="shared" si="7"/>
        <v>1</v>
      </c>
      <c r="N108" s="1">
        <f t="shared" si="8"/>
        <v>1</v>
      </c>
    </row>
    <row r="109" spans="1:14" ht="78.75" x14ac:dyDescent="0.25">
      <c r="A109" s="6" t="s">
        <v>151</v>
      </c>
      <c r="B109" s="7">
        <v>124</v>
      </c>
      <c r="C109" s="4" t="s">
        <v>5</v>
      </c>
      <c r="D109" s="4" t="s">
        <v>42</v>
      </c>
      <c r="E109" s="4" t="s">
        <v>42</v>
      </c>
      <c r="F109" s="5" t="s">
        <v>119</v>
      </c>
      <c r="G109" s="4" t="s">
        <v>118</v>
      </c>
      <c r="H109" s="3" t="s">
        <v>117</v>
      </c>
      <c r="I109" s="7">
        <v>414</v>
      </c>
      <c r="J109" s="2">
        <v>17158.3</v>
      </c>
      <c r="K109" s="2">
        <v>17158.3</v>
      </c>
      <c r="L109" s="2">
        <v>15834</v>
      </c>
      <c r="M109" s="1">
        <f t="shared" si="7"/>
        <v>0.92281869415967788</v>
      </c>
      <c r="N109" s="1">
        <f t="shared" si="8"/>
        <v>0.92281869415967788</v>
      </c>
    </row>
    <row r="110" spans="1:14" ht="78.75" x14ac:dyDescent="0.25">
      <c r="A110" s="6" t="s">
        <v>150</v>
      </c>
      <c r="B110" s="7">
        <v>124</v>
      </c>
      <c r="C110" s="4" t="s">
        <v>5</v>
      </c>
      <c r="D110" s="4" t="s">
        <v>42</v>
      </c>
      <c r="E110" s="4" t="s">
        <v>42</v>
      </c>
      <c r="F110" s="5" t="s">
        <v>119</v>
      </c>
      <c r="G110" s="4" t="s">
        <v>118</v>
      </c>
      <c r="H110" s="3" t="s">
        <v>117</v>
      </c>
      <c r="I110" s="7">
        <v>414</v>
      </c>
      <c r="J110" s="2">
        <v>14136.7</v>
      </c>
      <c r="K110" s="2">
        <v>14136.7</v>
      </c>
      <c r="L110" s="2">
        <v>1390</v>
      </c>
      <c r="M110" s="1">
        <f t="shared" si="7"/>
        <v>9.8325634695508854E-2</v>
      </c>
      <c r="N110" s="1">
        <f t="shared" si="8"/>
        <v>9.8325634695508854E-2</v>
      </c>
    </row>
    <row r="111" spans="1:14" ht="78.75" x14ac:dyDescent="0.25">
      <c r="A111" s="6" t="s">
        <v>149</v>
      </c>
      <c r="B111" s="7">
        <v>124</v>
      </c>
      <c r="C111" s="4" t="s">
        <v>5</v>
      </c>
      <c r="D111" s="4" t="s">
        <v>42</v>
      </c>
      <c r="E111" s="4" t="s">
        <v>42</v>
      </c>
      <c r="F111" s="5" t="s">
        <v>119</v>
      </c>
      <c r="G111" s="4" t="s">
        <v>118</v>
      </c>
      <c r="H111" s="3" t="s">
        <v>117</v>
      </c>
      <c r="I111" s="7">
        <v>414</v>
      </c>
      <c r="J111" s="2">
        <v>3314.9</v>
      </c>
      <c r="K111" s="2">
        <v>3314.9</v>
      </c>
      <c r="L111" s="2">
        <v>2948.8</v>
      </c>
      <c r="M111" s="1">
        <f t="shared" si="7"/>
        <v>0.88955926272285746</v>
      </c>
      <c r="N111" s="1">
        <f t="shared" si="8"/>
        <v>0.88955926272285746</v>
      </c>
    </row>
    <row r="112" spans="1:14" ht="78.75" x14ac:dyDescent="0.25">
      <c r="A112" s="6" t="s">
        <v>148</v>
      </c>
      <c r="B112" s="7">
        <v>124</v>
      </c>
      <c r="C112" s="4" t="s">
        <v>5</v>
      </c>
      <c r="D112" s="4" t="s">
        <v>42</v>
      </c>
      <c r="E112" s="4" t="s">
        <v>42</v>
      </c>
      <c r="F112" s="5" t="s">
        <v>119</v>
      </c>
      <c r="G112" s="4" t="s">
        <v>118</v>
      </c>
      <c r="H112" s="3" t="s">
        <v>117</v>
      </c>
      <c r="I112" s="7">
        <v>414</v>
      </c>
      <c r="J112" s="2">
        <v>1250</v>
      </c>
      <c r="K112" s="2">
        <v>1250</v>
      </c>
      <c r="L112" s="2">
        <v>944.3</v>
      </c>
      <c r="M112" s="1">
        <f t="shared" si="7"/>
        <v>0.75544</v>
      </c>
      <c r="N112" s="1">
        <f t="shared" si="8"/>
        <v>0.75544</v>
      </c>
    </row>
    <row r="113" spans="1:14" ht="78.75" x14ac:dyDescent="0.25">
      <c r="A113" s="6" t="s">
        <v>147</v>
      </c>
      <c r="B113" s="7">
        <v>124</v>
      </c>
      <c r="C113" s="4" t="s">
        <v>5</v>
      </c>
      <c r="D113" s="4" t="s">
        <v>42</v>
      </c>
      <c r="E113" s="4" t="s">
        <v>42</v>
      </c>
      <c r="F113" s="5" t="s">
        <v>119</v>
      </c>
      <c r="G113" s="4" t="s">
        <v>118</v>
      </c>
      <c r="H113" s="3" t="s">
        <v>117</v>
      </c>
      <c r="I113" s="7">
        <v>414</v>
      </c>
      <c r="J113" s="2">
        <v>14936.7</v>
      </c>
      <c r="K113" s="2">
        <v>14936.7</v>
      </c>
      <c r="L113" s="2">
        <v>2066.1</v>
      </c>
      <c r="M113" s="1">
        <f t="shared" si="7"/>
        <v>0.13832372612424429</v>
      </c>
      <c r="N113" s="1">
        <f t="shared" si="8"/>
        <v>0.13832372612424429</v>
      </c>
    </row>
    <row r="114" spans="1:14" ht="78.75" x14ac:dyDescent="0.25">
      <c r="A114" s="6" t="s">
        <v>146</v>
      </c>
      <c r="B114" s="7">
        <v>124</v>
      </c>
      <c r="C114" s="4" t="s">
        <v>5</v>
      </c>
      <c r="D114" s="4" t="s">
        <v>42</v>
      </c>
      <c r="E114" s="4" t="s">
        <v>42</v>
      </c>
      <c r="F114" s="5" t="s">
        <v>119</v>
      </c>
      <c r="G114" s="4" t="s">
        <v>118</v>
      </c>
      <c r="H114" s="3" t="s">
        <v>117</v>
      </c>
      <c r="I114" s="7">
        <v>414</v>
      </c>
      <c r="J114" s="2">
        <v>2250</v>
      </c>
      <c r="K114" s="2">
        <v>2250</v>
      </c>
      <c r="L114" s="2">
        <v>0</v>
      </c>
      <c r="M114" s="1">
        <f t="shared" si="7"/>
        <v>0</v>
      </c>
      <c r="N114" s="1">
        <f t="shared" si="8"/>
        <v>0</v>
      </c>
    </row>
    <row r="115" spans="1:14" ht="78.75" x14ac:dyDescent="0.25">
      <c r="A115" s="6" t="s">
        <v>145</v>
      </c>
      <c r="B115" s="7">
        <v>124</v>
      </c>
      <c r="C115" s="4" t="s">
        <v>5</v>
      </c>
      <c r="D115" s="4" t="s">
        <v>42</v>
      </c>
      <c r="E115" s="4" t="s">
        <v>42</v>
      </c>
      <c r="F115" s="5" t="s">
        <v>119</v>
      </c>
      <c r="G115" s="4" t="s">
        <v>118</v>
      </c>
      <c r="H115" s="3" t="s">
        <v>117</v>
      </c>
      <c r="I115" s="7">
        <v>414</v>
      </c>
      <c r="J115" s="2">
        <v>664.1</v>
      </c>
      <c r="K115" s="2">
        <v>664.1</v>
      </c>
      <c r="L115" s="2">
        <v>172.2</v>
      </c>
      <c r="M115" s="1">
        <f t="shared" si="7"/>
        <v>0.25929829844902874</v>
      </c>
      <c r="N115" s="1">
        <f t="shared" si="8"/>
        <v>0.25929829844902874</v>
      </c>
    </row>
    <row r="116" spans="1:14" ht="63" x14ac:dyDescent="0.25">
      <c r="A116" s="6" t="s">
        <v>144</v>
      </c>
      <c r="B116" s="7">
        <v>124</v>
      </c>
      <c r="C116" s="4" t="s">
        <v>5</v>
      </c>
      <c r="D116" s="4" t="s">
        <v>42</v>
      </c>
      <c r="E116" s="4" t="s">
        <v>42</v>
      </c>
      <c r="F116" s="5" t="s">
        <v>119</v>
      </c>
      <c r="G116" s="4" t="s">
        <v>118</v>
      </c>
      <c r="H116" s="3" t="s">
        <v>117</v>
      </c>
      <c r="I116" s="7">
        <v>414</v>
      </c>
      <c r="J116" s="2">
        <v>14935.7</v>
      </c>
      <c r="K116" s="2">
        <v>14935.7</v>
      </c>
      <c r="L116" s="2">
        <v>7.7</v>
      </c>
      <c r="M116" s="1">
        <f t="shared" si="7"/>
        <v>5.1554329559377866E-4</v>
      </c>
      <c r="N116" s="1">
        <f t="shared" si="8"/>
        <v>5.1554329559377866E-4</v>
      </c>
    </row>
    <row r="117" spans="1:14" ht="78.75" x14ac:dyDescent="0.25">
      <c r="A117" s="6" t="s">
        <v>143</v>
      </c>
      <c r="B117" s="7">
        <v>124</v>
      </c>
      <c r="C117" s="4" t="s">
        <v>5</v>
      </c>
      <c r="D117" s="4" t="s">
        <v>42</v>
      </c>
      <c r="E117" s="4" t="s">
        <v>42</v>
      </c>
      <c r="F117" s="5" t="s">
        <v>119</v>
      </c>
      <c r="G117" s="4" t="s">
        <v>118</v>
      </c>
      <c r="H117" s="3" t="s">
        <v>117</v>
      </c>
      <c r="I117" s="7">
        <v>414</v>
      </c>
      <c r="J117" s="2">
        <v>14136.7</v>
      </c>
      <c r="K117" s="2">
        <v>14136.7</v>
      </c>
      <c r="L117" s="2">
        <v>7956.6</v>
      </c>
      <c r="M117" s="1">
        <f t="shared" si="7"/>
        <v>0.56283291008509762</v>
      </c>
      <c r="N117" s="1">
        <f t="shared" si="8"/>
        <v>0.56283291008509762</v>
      </c>
    </row>
    <row r="118" spans="1:14" ht="63" x14ac:dyDescent="0.25">
      <c r="A118" s="6" t="s">
        <v>142</v>
      </c>
      <c r="B118" s="7">
        <v>124</v>
      </c>
      <c r="C118" s="4" t="s">
        <v>5</v>
      </c>
      <c r="D118" s="4" t="s">
        <v>42</v>
      </c>
      <c r="E118" s="4" t="s">
        <v>42</v>
      </c>
      <c r="F118" s="5" t="s">
        <v>119</v>
      </c>
      <c r="G118" s="4" t="s">
        <v>118</v>
      </c>
      <c r="H118" s="3" t="s">
        <v>117</v>
      </c>
      <c r="I118" s="7">
        <v>414</v>
      </c>
      <c r="J118" s="2">
        <v>771.5</v>
      </c>
      <c r="K118" s="2">
        <v>771.5</v>
      </c>
      <c r="L118" s="2">
        <v>765.1</v>
      </c>
      <c r="M118" s="1">
        <f t="shared" si="7"/>
        <v>0.9917044718081659</v>
      </c>
      <c r="N118" s="1">
        <f t="shared" si="8"/>
        <v>0.9917044718081659</v>
      </c>
    </row>
    <row r="119" spans="1:14" ht="63" x14ac:dyDescent="0.25">
      <c r="A119" s="6" t="s">
        <v>141</v>
      </c>
      <c r="B119" s="7">
        <v>124</v>
      </c>
      <c r="C119" s="4" t="s">
        <v>5</v>
      </c>
      <c r="D119" s="4" t="s">
        <v>42</v>
      </c>
      <c r="E119" s="4" t="s">
        <v>42</v>
      </c>
      <c r="F119" s="5" t="s">
        <v>119</v>
      </c>
      <c r="G119" s="4" t="s">
        <v>118</v>
      </c>
      <c r="H119" s="3" t="s">
        <v>117</v>
      </c>
      <c r="I119" s="7">
        <v>414</v>
      </c>
      <c r="J119" s="2">
        <v>14258.5</v>
      </c>
      <c r="K119" s="2">
        <v>14258.5</v>
      </c>
      <c r="L119" s="2">
        <v>12906.3</v>
      </c>
      <c r="M119" s="1">
        <f t="shared" si="7"/>
        <v>0.90516533997264781</v>
      </c>
      <c r="N119" s="1">
        <f t="shared" si="8"/>
        <v>0.90516533997264781</v>
      </c>
    </row>
    <row r="120" spans="1:14" ht="63" x14ac:dyDescent="0.25">
      <c r="A120" s="6" t="s">
        <v>140</v>
      </c>
      <c r="B120" s="7">
        <v>124</v>
      </c>
      <c r="C120" s="4" t="s">
        <v>5</v>
      </c>
      <c r="D120" s="4" t="s">
        <v>42</v>
      </c>
      <c r="E120" s="4" t="s">
        <v>42</v>
      </c>
      <c r="F120" s="5" t="s">
        <v>119</v>
      </c>
      <c r="G120" s="4" t="s">
        <v>118</v>
      </c>
      <c r="H120" s="3" t="s">
        <v>117</v>
      </c>
      <c r="I120" s="7">
        <v>414</v>
      </c>
      <c r="J120" s="2">
        <v>14136.7</v>
      </c>
      <c r="K120" s="2">
        <v>14136.7</v>
      </c>
      <c r="L120" s="2">
        <v>1220.5999999999999</v>
      </c>
      <c r="M120" s="1">
        <f t="shared" si="7"/>
        <v>8.6342640078660493E-2</v>
      </c>
      <c r="N120" s="1">
        <f t="shared" si="8"/>
        <v>8.6342640078660493E-2</v>
      </c>
    </row>
    <row r="121" spans="1:14" ht="63" x14ac:dyDescent="0.25">
      <c r="A121" s="6" t="s">
        <v>139</v>
      </c>
      <c r="B121" s="7">
        <v>124</v>
      </c>
      <c r="C121" s="4" t="s">
        <v>5</v>
      </c>
      <c r="D121" s="4" t="s">
        <v>42</v>
      </c>
      <c r="E121" s="4" t="s">
        <v>42</v>
      </c>
      <c r="F121" s="5" t="s">
        <v>119</v>
      </c>
      <c r="G121" s="4" t="s">
        <v>118</v>
      </c>
      <c r="H121" s="3" t="s">
        <v>117</v>
      </c>
      <c r="I121" s="7">
        <v>414</v>
      </c>
      <c r="J121" s="2">
        <v>17158.3</v>
      </c>
      <c r="K121" s="2">
        <v>17158.3</v>
      </c>
      <c r="L121" s="2">
        <v>14376.7</v>
      </c>
      <c r="M121" s="1">
        <f t="shared" si="7"/>
        <v>0.83788603766107372</v>
      </c>
      <c r="N121" s="1">
        <f t="shared" si="8"/>
        <v>0.83788603766107372</v>
      </c>
    </row>
    <row r="122" spans="1:14" ht="63" x14ac:dyDescent="0.25">
      <c r="A122" s="6" t="s">
        <v>138</v>
      </c>
      <c r="B122" s="7">
        <v>124</v>
      </c>
      <c r="C122" s="4" t="s">
        <v>5</v>
      </c>
      <c r="D122" s="4" t="s">
        <v>42</v>
      </c>
      <c r="E122" s="4" t="s">
        <v>42</v>
      </c>
      <c r="F122" s="5" t="s">
        <v>119</v>
      </c>
      <c r="G122" s="4" t="s">
        <v>118</v>
      </c>
      <c r="H122" s="3" t="s">
        <v>117</v>
      </c>
      <c r="I122" s="7">
        <v>414</v>
      </c>
      <c r="J122" s="2">
        <v>1250</v>
      </c>
      <c r="K122" s="2">
        <v>1250</v>
      </c>
      <c r="L122" s="2">
        <v>1179</v>
      </c>
      <c r="M122" s="1">
        <f t="shared" si="7"/>
        <v>0.94320000000000004</v>
      </c>
      <c r="N122" s="1">
        <f t="shared" si="8"/>
        <v>0.94320000000000004</v>
      </c>
    </row>
    <row r="123" spans="1:14" ht="63" x14ac:dyDescent="0.25">
      <c r="A123" s="6" t="s">
        <v>137</v>
      </c>
      <c r="B123" s="7">
        <v>124</v>
      </c>
      <c r="C123" s="4" t="s">
        <v>5</v>
      </c>
      <c r="D123" s="4" t="s">
        <v>42</v>
      </c>
      <c r="E123" s="4" t="s">
        <v>42</v>
      </c>
      <c r="F123" s="5" t="s">
        <v>119</v>
      </c>
      <c r="G123" s="4" t="s">
        <v>118</v>
      </c>
      <c r="H123" s="3" t="s">
        <v>117</v>
      </c>
      <c r="I123" s="7">
        <v>414</v>
      </c>
      <c r="J123" s="2">
        <v>14136.7</v>
      </c>
      <c r="K123" s="2">
        <v>14136.7</v>
      </c>
      <c r="L123" s="2">
        <v>4497.8</v>
      </c>
      <c r="M123" s="1">
        <f t="shared" si="7"/>
        <v>0.31816477678666166</v>
      </c>
      <c r="N123" s="1">
        <f t="shared" si="8"/>
        <v>0.31816477678666166</v>
      </c>
    </row>
    <row r="124" spans="1:14" ht="63" x14ac:dyDescent="0.25">
      <c r="A124" s="6" t="s">
        <v>136</v>
      </c>
      <c r="B124" s="7">
        <v>124</v>
      </c>
      <c r="C124" s="4" t="s">
        <v>5</v>
      </c>
      <c r="D124" s="4" t="s">
        <v>42</v>
      </c>
      <c r="E124" s="4" t="s">
        <v>42</v>
      </c>
      <c r="F124" s="5" t="s">
        <v>119</v>
      </c>
      <c r="G124" s="4" t="s">
        <v>118</v>
      </c>
      <c r="H124" s="3" t="s">
        <v>117</v>
      </c>
      <c r="I124" s="7">
        <v>414</v>
      </c>
      <c r="J124" s="2">
        <v>14936.7</v>
      </c>
      <c r="K124" s="2">
        <v>14936.7</v>
      </c>
      <c r="L124" s="2">
        <v>1412.3</v>
      </c>
      <c r="M124" s="1">
        <f t="shared" si="7"/>
        <v>9.4552344225966908E-2</v>
      </c>
      <c r="N124" s="1">
        <f t="shared" si="8"/>
        <v>9.4552344225966908E-2</v>
      </c>
    </row>
    <row r="125" spans="1:14" ht="63" x14ac:dyDescent="0.25">
      <c r="A125" s="6" t="s">
        <v>135</v>
      </c>
      <c r="B125" s="7">
        <v>124</v>
      </c>
      <c r="C125" s="4" t="s">
        <v>5</v>
      </c>
      <c r="D125" s="4" t="s">
        <v>42</v>
      </c>
      <c r="E125" s="4" t="s">
        <v>42</v>
      </c>
      <c r="F125" s="5" t="s">
        <v>119</v>
      </c>
      <c r="G125" s="4" t="s">
        <v>118</v>
      </c>
      <c r="H125" s="3" t="s">
        <v>117</v>
      </c>
      <c r="I125" s="7">
        <v>414</v>
      </c>
      <c r="J125" s="2">
        <v>1250</v>
      </c>
      <c r="K125" s="2">
        <v>1250</v>
      </c>
      <c r="L125" s="2">
        <v>1221.8</v>
      </c>
      <c r="M125" s="1">
        <f t="shared" si="7"/>
        <v>0.97743999999999998</v>
      </c>
      <c r="N125" s="1">
        <f t="shared" si="8"/>
        <v>0.97743999999999998</v>
      </c>
    </row>
    <row r="126" spans="1:14" ht="63" x14ac:dyDescent="0.25">
      <c r="A126" s="6" t="s">
        <v>134</v>
      </c>
      <c r="B126" s="7">
        <v>124</v>
      </c>
      <c r="C126" s="4" t="s">
        <v>5</v>
      </c>
      <c r="D126" s="4" t="s">
        <v>42</v>
      </c>
      <c r="E126" s="4" t="s">
        <v>42</v>
      </c>
      <c r="F126" s="5" t="s">
        <v>119</v>
      </c>
      <c r="G126" s="4" t="s">
        <v>118</v>
      </c>
      <c r="H126" s="3" t="s">
        <v>117</v>
      </c>
      <c r="I126" s="7">
        <v>414</v>
      </c>
      <c r="J126" s="2">
        <v>14136.7</v>
      </c>
      <c r="K126" s="2">
        <v>14136.7</v>
      </c>
      <c r="L126" s="2">
        <v>1302.9000000000001</v>
      </c>
      <c r="M126" s="1">
        <f t="shared" si="7"/>
        <v>9.2164366507034884E-2</v>
      </c>
      <c r="N126" s="1">
        <f t="shared" si="8"/>
        <v>9.2164366507034884E-2</v>
      </c>
    </row>
    <row r="127" spans="1:14" ht="63" x14ac:dyDescent="0.25">
      <c r="A127" s="6" t="s">
        <v>133</v>
      </c>
      <c r="B127" s="7">
        <v>124</v>
      </c>
      <c r="C127" s="4" t="s">
        <v>5</v>
      </c>
      <c r="D127" s="4" t="s">
        <v>42</v>
      </c>
      <c r="E127" s="4" t="s">
        <v>42</v>
      </c>
      <c r="F127" s="5" t="s">
        <v>119</v>
      </c>
      <c r="G127" s="4" t="s">
        <v>118</v>
      </c>
      <c r="H127" s="3" t="s">
        <v>117</v>
      </c>
      <c r="I127" s="7">
        <v>414</v>
      </c>
      <c r="J127" s="2">
        <v>14136.7</v>
      </c>
      <c r="K127" s="2">
        <v>14136.7</v>
      </c>
      <c r="L127" s="2">
        <v>4071.3</v>
      </c>
      <c r="M127" s="1">
        <f t="shared" si="7"/>
        <v>0.28799507664447854</v>
      </c>
      <c r="N127" s="1">
        <f t="shared" si="8"/>
        <v>0.28799507664447854</v>
      </c>
    </row>
    <row r="128" spans="1:14" ht="63" x14ac:dyDescent="0.25">
      <c r="A128" s="6" t="s">
        <v>132</v>
      </c>
      <c r="B128" s="7">
        <v>124</v>
      </c>
      <c r="C128" s="4" t="s">
        <v>5</v>
      </c>
      <c r="D128" s="4" t="s">
        <v>42</v>
      </c>
      <c r="E128" s="4" t="s">
        <v>42</v>
      </c>
      <c r="F128" s="5" t="s">
        <v>119</v>
      </c>
      <c r="G128" s="4" t="s">
        <v>118</v>
      </c>
      <c r="H128" s="3" t="s">
        <v>117</v>
      </c>
      <c r="I128" s="7">
        <v>414</v>
      </c>
      <c r="J128" s="2">
        <v>19358.3</v>
      </c>
      <c r="K128" s="2">
        <v>19358.3</v>
      </c>
      <c r="L128" s="2">
        <v>2234.5</v>
      </c>
      <c r="M128" s="1">
        <f t="shared" si="7"/>
        <v>0.11542852419892242</v>
      </c>
      <c r="N128" s="1">
        <f t="shared" si="8"/>
        <v>0.11542852419892242</v>
      </c>
    </row>
    <row r="129" spans="1:14" ht="63" x14ac:dyDescent="0.25">
      <c r="A129" s="6" t="s">
        <v>131</v>
      </c>
      <c r="B129" s="7">
        <v>124</v>
      </c>
      <c r="C129" s="4" t="s">
        <v>5</v>
      </c>
      <c r="D129" s="4" t="s">
        <v>42</v>
      </c>
      <c r="E129" s="4" t="s">
        <v>42</v>
      </c>
      <c r="F129" s="5" t="s">
        <v>119</v>
      </c>
      <c r="G129" s="4" t="s">
        <v>118</v>
      </c>
      <c r="H129" s="3" t="s">
        <v>117</v>
      </c>
      <c r="I129" s="7">
        <v>414</v>
      </c>
      <c r="J129" s="2">
        <v>2755.9</v>
      </c>
      <c r="K129" s="2">
        <v>2755.9</v>
      </c>
      <c r="L129" s="2">
        <v>2285.1999999999998</v>
      </c>
      <c r="M129" s="1">
        <f t="shared" si="7"/>
        <v>0.82920280126274526</v>
      </c>
      <c r="N129" s="1">
        <f t="shared" si="8"/>
        <v>0.82920280126274526</v>
      </c>
    </row>
    <row r="130" spans="1:14" ht="63" x14ac:dyDescent="0.25">
      <c r="A130" s="6" t="s">
        <v>130</v>
      </c>
      <c r="B130" s="7">
        <v>124</v>
      </c>
      <c r="C130" s="4" t="s">
        <v>5</v>
      </c>
      <c r="D130" s="4" t="s">
        <v>42</v>
      </c>
      <c r="E130" s="4" t="s">
        <v>42</v>
      </c>
      <c r="F130" s="5" t="s">
        <v>119</v>
      </c>
      <c r="G130" s="4" t="s">
        <v>118</v>
      </c>
      <c r="H130" s="3" t="s">
        <v>117</v>
      </c>
      <c r="I130" s="7">
        <v>414</v>
      </c>
      <c r="J130" s="2">
        <v>19592.8</v>
      </c>
      <c r="K130" s="2">
        <v>19592.8</v>
      </c>
      <c r="L130" s="2">
        <v>5337.4</v>
      </c>
      <c r="M130" s="1">
        <f t="shared" si="7"/>
        <v>0.27241639786043853</v>
      </c>
      <c r="N130" s="1">
        <f t="shared" si="8"/>
        <v>0.27241639786043853</v>
      </c>
    </row>
    <row r="131" spans="1:14" ht="63" x14ac:dyDescent="0.25">
      <c r="A131" s="6" t="s">
        <v>129</v>
      </c>
      <c r="B131" s="7">
        <v>124</v>
      </c>
      <c r="C131" s="4" t="s">
        <v>5</v>
      </c>
      <c r="D131" s="4" t="s">
        <v>42</v>
      </c>
      <c r="E131" s="4" t="s">
        <v>42</v>
      </c>
      <c r="F131" s="5" t="s">
        <v>119</v>
      </c>
      <c r="G131" s="4" t="s">
        <v>118</v>
      </c>
      <c r="H131" s="3" t="s">
        <v>117</v>
      </c>
      <c r="I131" s="7">
        <v>414</v>
      </c>
      <c r="J131" s="2">
        <v>1252.4000000000001</v>
      </c>
      <c r="K131" s="2">
        <v>1252.4000000000001</v>
      </c>
      <c r="L131" s="2">
        <v>1252.3</v>
      </c>
      <c r="M131" s="1">
        <f t="shared" si="7"/>
        <v>0.99992015330565309</v>
      </c>
      <c r="N131" s="1">
        <f t="shared" si="8"/>
        <v>0.99992015330565309</v>
      </c>
    </row>
    <row r="132" spans="1:14" ht="63" x14ac:dyDescent="0.25">
      <c r="A132" s="6" t="s">
        <v>128</v>
      </c>
      <c r="B132" s="7">
        <v>124</v>
      </c>
      <c r="C132" s="4" t="s">
        <v>5</v>
      </c>
      <c r="D132" s="4" t="s">
        <v>42</v>
      </c>
      <c r="E132" s="4" t="s">
        <v>42</v>
      </c>
      <c r="F132" s="5" t="s">
        <v>119</v>
      </c>
      <c r="G132" s="4" t="s">
        <v>118</v>
      </c>
      <c r="H132" s="3" t="s">
        <v>117</v>
      </c>
      <c r="I132" s="7">
        <v>414</v>
      </c>
      <c r="J132" s="2">
        <v>18358.3</v>
      </c>
      <c r="K132" s="2">
        <v>18358.3</v>
      </c>
      <c r="L132" s="2">
        <v>7253.1</v>
      </c>
      <c r="M132" s="1">
        <f t="shared" si="7"/>
        <v>0.39508560160799205</v>
      </c>
      <c r="N132" s="1">
        <f t="shared" si="8"/>
        <v>0.39508560160799205</v>
      </c>
    </row>
    <row r="133" spans="1:14" ht="63" x14ac:dyDescent="0.25">
      <c r="A133" s="6" t="s">
        <v>127</v>
      </c>
      <c r="B133" s="7">
        <v>124</v>
      </c>
      <c r="C133" s="4" t="s">
        <v>5</v>
      </c>
      <c r="D133" s="4" t="s">
        <v>42</v>
      </c>
      <c r="E133" s="4" t="s">
        <v>42</v>
      </c>
      <c r="F133" s="5" t="s">
        <v>119</v>
      </c>
      <c r="G133" s="4" t="s">
        <v>118</v>
      </c>
      <c r="H133" s="3" t="s">
        <v>117</v>
      </c>
      <c r="I133" s="7">
        <v>414</v>
      </c>
      <c r="J133" s="2">
        <v>15731.3</v>
      </c>
      <c r="K133" s="2">
        <v>15731.3</v>
      </c>
      <c r="L133" s="2">
        <v>15719.3</v>
      </c>
      <c r="M133" s="1">
        <f t="shared" si="7"/>
        <v>0.99923718955203955</v>
      </c>
      <c r="N133" s="1">
        <f t="shared" si="8"/>
        <v>0.99923718955203955</v>
      </c>
    </row>
    <row r="134" spans="1:14" ht="63" x14ac:dyDescent="0.25">
      <c r="A134" s="6" t="s">
        <v>126</v>
      </c>
      <c r="B134" s="7">
        <v>124</v>
      </c>
      <c r="C134" s="4" t="s">
        <v>5</v>
      </c>
      <c r="D134" s="4" t="s">
        <v>42</v>
      </c>
      <c r="E134" s="4" t="s">
        <v>42</v>
      </c>
      <c r="F134" s="5" t="s">
        <v>119</v>
      </c>
      <c r="G134" s="4" t="s">
        <v>118</v>
      </c>
      <c r="H134" s="3" t="s">
        <v>117</v>
      </c>
      <c r="I134" s="7">
        <v>414</v>
      </c>
      <c r="J134" s="2">
        <v>12170</v>
      </c>
      <c r="K134" s="2">
        <v>12170</v>
      </c>
      <c r="L134" s="2">
        <v>10749.2</v>
      </c>
      <c r="M134" s="1">
        <f t="shared" si="7"/>
        <v>0.88325390304026297</v>
      </c>
      <c r="N134" s="1">
        <f t="shared" si="8"/>
        <v>0.88325390304026297</v>
      </c>
    </row>
    <row r="135" spans="1:14" ht="78.75" x14ac:dyDescent="0.25">
      <c r="A135" s="6" t="s">
        <v>125</v>
      </c>
      <c r="B135" s="7">
        <v>124</v>
      </c>
      <c r="C135" s="4" t="s">
        <v>5</v>
      </c>
      <c r="D135" s="4" t="s">
        <v>42</v>
      </c>
      <c r="E135" s="4" t="s">
        <v>42</v>
      </c>
      <c r="F135" s="5" t="s">
        <v>119</v>
      </c>
      <c r="G135" s="4" t="s">
        <v>118</v>
      </c>
      <c r="H135" s="3" t="s">
        <v>117</v>
      </c>
      <c r="I135" s="7">
        <v>414</v>
      </c>
      <c r="J135" s="2">
        <v>14936.7</v>
      </c>
      <c r="K135" s="2">
        <v>14936.7</v>
      </c>
      <c r="L135" s="2">
        <v>1388.5</v>
      </c>
      <c r="M135" s="1">
        <f t="shared" ref="M135:M198" si="9">L135/J135</f>
        <v>9.2958953450226617E-2</v>
      </c>
      <c r="N135" s="1">
        <f t="shared" ref="N135:N198" si="10">L135/K135</f>
        <v>9.2958953450226617E-2</v>
      </c>
    </row>
    <row r="136" spans="1:14" ht="78.75" x14ac:dyDescent="0.25">
      <c r="A136" s="6" t="s">
        <v>124</v>
      </c>
      <c r="B136" s="7">
        <v>124</v>
      </c>
      <c r="C136" s="4" t="s">
        <v>5</v>
      </c>
      <c r="D136" s="4" t="s">
        <v>42</v>
      </c>
      <c r="E136" s="4" t="s">
        <v>42</v>
      </c>
      <c r="F136" s="5" t="s">
        <v>119</v>
      </c>
      <c r="G136" s="4" t="s">
        <v>118</v>
      </c>
      <c r="H136" s="3" t="s">
        <v>117</v>
      </c>
      <c r="I136" s="7">
        <v>414</v>
      </c>
      <c r="J136" s="2">
        <v>14936.7</v>
      </c>
      <c r="K136" s="2">
        <v>14936.7</v>
      </c>
      <c r="L136" s="2">
        <v>2066.1</v>
      </c>
      <c r="M136" s="1">
        <f t="shared" si="9"/>
        <v>0.13832372612424429</v>
      </c>
      <c r="N136" s="1">
        <f t="shared" si="10"/>
        <v>0.13832372612424429</v>
      </c>
    </row>
    <row r="137" spans="1:14" ht="63" x14ac:dyDescent="0.25">
      <c r="A137" s="6" t="s">
        <v>123</v>
      </c>
      <c r="B137" s="7">
        <v>124</v>
      </c>
      <c r="C137" s="4" t="s">
        <v>5</v>
      </c>
      <c r="D137" s="4" t="s">
        <v>42</v>
      </c>
      <c r="E137" s="4" t="s">
        <v>42</v>
      </c>
      <c r="F137" s="5" t="s">
        <v>119</v>
      </c>
      <c r="G137" s="4" t="s">
        <v>118</v>
      </c>
      <c r="H137" s="3" t="s">
        <v>117</v>
      </c>
      <c r="I137" s="7">
        <v>414</v>
      </c>
      <c r="J137" s="2">
        <v>19359.3</v>
      </c>
      <c r="K137" s="2">
        <v>18465.8</v>
      </c>
      <c r="L137" s="2">
        <v>1957.5</v>
      </c>
      <c r="M137" s="1">
        <f t="shared" si="9"/>
        <v>0.10111419317847237</v>
      </c>
      <c r="N137" s="1">
        <f t="shared" si="10"/>
        <v>0.10600678010159321</v>
      </c>
    </row>
    <row r="138" spans="1:14" ht="78.75" x14ac:dyDescent="0.25">
      <c r="A138" s="6" t="s">
        <v>122</v>
      </c>
      <c r="B138" s="7">
        <v>124</v>
      </c>
      <c r="C138" s="4" t="s">
        <v>5</v>
      </c>
      <c r="D138" s="4" t="s">
        <v>42</v>
      </c>
      <c r="E138" s="4" t="s">
        <v>42</v>
      </c>
      <c r="F138" s="5" t="s">
        <v>119</v>
      </c>
      <c r="G138" s="4" t="s">
        <v>118</v>
      </c>
      <c r="H138" s="3" t="s">
        <v>117</v>
      </c>
      <c r="I138" s="7">
        <v>414</v>
      </c>
      <c r="J138" s="2">
        <v>19358.3</v>
      </c>
      <c r="K138" s="2">
        <v>17356.900000000001</v>
      </c>
      <c r="L138" s="2">
        <v>77.3</v>
      </c>
      <c r="M138" s="1">
        <f t="shared" si="9"/>
        <v>3.9931192305109435E-3</v>
      </c>
      <c r="N138" s="1">
        <f t="shared" si="10"/>
        <v>4.4535602555755916E-3</v>
      </c>
    </row>
    <row r="139" spans="1:14" ht="78.75" x14ac:dyDescent="0.25">
      <c r="A139" s="6" t="s">
        <v>121</v>
      </c>
      <c r="B139" s="7">
        <v>124</v>
      </c>
      <c r="C139" s="4" t="s">
        <v>5</v>
      </c>
      <c r="D139" s="4" t="s">
        <v>42</v>
      </c>
      <c r="E139" s="4" t="s">
        <v>42</v>
      </c>
      <c r="F139" s="5" t="s">
        <v>119</v>
      </c>
      <c r="G139" s="4" t="s">
        <v>118</v>
      </c>
      <c r="H139" s="3" t="s">
        <v>117</v>
      </c>
      <c r="I139" s="7">
        <v>414</v>
      </c>
      <c r="J139" s="2">
        <v>2250</v>
      </c>
      <c r="K139" s="2">
        <v>2250</v>
      </c>
      <c r="L139" s="2">
        <v>518.4</v>
      </c>
      <c r="M139" s="1">
        <f t="shared" si="9"/>
        <v>0.23039999999999999</v>
      </c>
      <c r="N139" s="1">
        <f t="shared" si="10"/>
        <v>0.23039999999999999</v>
      </c>
    </row>
    <row r="140" spans="1:14" ht="78.75" x14ac:dyDescent="0.25">
      <c r="A140" s="6" t="s">
        <v>120</v>
      </c>
      <c r="B140" s="7">
        <v>124</v>
      </c>
      <c r="C140" s="4" t="s">
        <v>5</v>
      </c>
      <c r="D140" s="4" t="s">
        <v>42</v>
      </c>
      <c r="E140" s="4" t="s">
        <v>42</v>
      </c>
      <c r="F140" s="5" t="s">
        <v>119</v>
      </c>
      <c r="G140" s="4" t="s">
        <v>118</v>
      </c>
      <c r="H140" s="3" t="s">
        <v>117</v>
      </c>
      <c r="I140" s="7">
        <v>414</v>
      </c>
      <c r="J140" s="2">
        <v>14936.7</v>
      </c>
      <c r="K140" s="2">
        <v>14602.8</v>
      </c>
      <c r="L140" s="2">
        <v>79.3</v>
      </c>
      <c r="M140" s="1">
        <f t="shared" si="9"/>
        <v>5.3090709460590357E-3</v>
      </c>
      <c r="N140" s="1">
        <f t="shared" si="10"/>
        <v>5.4304653901991401E-3</v>
      </c>
    </row>
    <row r="141" spans="1:14" ht="47.25" x14ac:dyDescent="0.25">
      <c r="A141" s="8" t="s">
        <v>116</v>
      </c>
      <c r="B141" s="9" t="s">
        <v>32</v>
      </c>
      <c r="C141" s="10" t="s">
        <v>32</v>
      </c>
      <c r="D141" s="10" t="s">
        <v>32</v>
      </c>
      <c r="E141" s="10" t="s">
        <v>32</v>
      </c>
      <c r="F141" s="11" t="s">
        <v>32</v>
      </c>
      <c r="G141" s="10" t="s">
        <v>32</v>
      </c>
      <c r="H141" s="12" t="s">
        <v>32</v>
      </c>
      <c r="I141" s="9" t="s">
        <v>32</v>
      </c>
      <c r="J141" s="23">
        <f>SUM(J142:J151)</f>
        <v>6342472.3000000007</v>
      </c>
      <c r="K141" s="23">
        <f t="shared" ref="K141:L141" si="11">SUM(K142:K151)</f>
        <v>6241291.8000000007</v>
      </c>
      <c r="L141" s="23">
        <f t="shared" si="11"/>
        <v>5562679.0999999996</v>
      </c>
      <c r="M141" s="14">
        <f t="shared" si="9"/>
        <v>0.87705217096494048</v>
      </c>
      <c r="N141" s="14">
        <f t="shared" si="10"/>
        <v>0.89127047384645575</v>
      </c>
    </row>
    <row r="142" spans="1:14" ht="47.25" x14ac:dyDescent="0.25">
      <c r="A142" s="6" t="s">
        <v>115</v>
      </c>
      <c r="B142" s="7">
        <v>124</v>
      </c>
      <c r="C142" s="4" t="s">
        <v>103</v>
      </c>
      <c r="D142" s="4" t="s">
        <v>10</v>
      </c>
      <c r="E142" s="4" t="s">
        <v>102</v>
      </c>
      <c r="F142" s="5" t="s">
        <v>2</v>
      </c>
      <c r="G142" s="4" t="s">
        <v>109</v>
      </c>
      <c r="H142" s="3" t="s">
        <v>108</v>
      </c>
      <c r="I142" s="7">
        <v>414</v>
      </c>
      <c r="J142" s="2">
        <v>112140</v>
      </c>
      <c r="K142" s="2">
        <v>94177.1</v>
      </c>
      <c r="L142" s="2">
        <v>94100.9</v>
      </c>
      <c r="M142" s="1">
        <f t="shared" si="9"/>
        <v>0.83913768503656139</v>
      </c>
      <c r="N142" s="1">
        <f t="shared" si="10"/>
        <v>0.99919088610713203</v>
      </c>
    </row>
    <row r="143" spans="1:14" ht="31.5" x14ac:dyDescent="0.25">
      <c r="A143" s="6" t="s">
        <v>114</v>
      </c>
      <c r="B143" s="7">
        <v>124</v>
      </c>
      <c r="C143" s="4" t="s">
        <v>103</v>
      </c>
      <c r="D143" s="4" t="s">
        <v>10</v>
      </c>
      <c r="E143" s="4" t="s">
        <v>102</v>
      </c>
      <c r="F143" s="5" t="s">
        <v>2</v>
      </c>
      <c r="G143" s="4" t="s">
        <v>109</v>
      </c>
      <c r="H143" s="3" t="s">
        <v>108</v>
      </c>
      <c r="I143" s="7">
        <v>414</v>
      </c>
      <c r="J143" s="2">
        <v>276.89999999999998</v>
      </c>
      <c r="K143" s="2">
        <v>276.89999999999998</v>
      </c>
      <c r="L143" s="2">
        <v>276.8</v>
      </c>
      <c r="M143" s="1">
        <f t="shared" si="9"/>
        <v>0.99963885879378844</v>
      </c>
      <c r="N143" s="1">
        <f t="shared" si="10"/>
        <v>0.99963885879378844</v>
      </c>
    </row>
    <row r="144" spans="1:14" ht="63" x14ac:dyDescent="0.25">
      <c r="A144" s="6" t="s">
        <v>113</v>
      </c>
      <c r="B144" s="7">
        <v>124</v>
      </c>
      <c r="C144" s="4" t="s">
        <v>103</v>
      </c>
      <c r="D144" s="4" t="s">
        <v>10</v>
      </c>
      <c r="E144" s="4" t="s">
        <v>102</v>
      </c>
      <c r="F144" s="5" t="s">
        <v>2</v>
      </c>
      <c r="G144" s="4" t="s">
        <v>109</v>
      </c>
      <c r="H144" s="3" t="s">
        <v>108</v>
      </c>
      <c r="I144" s="7">
        <v>414</v>
      </c>
      <c r="J144" s="2">
        <v>35842.199999999997</v>
      </c>
      <c r="K144" s="2">
        <v>35842.199999999997</v>
      </c>
      <c r="L144" s="2">
        <v>0</v>
      </c>
      <c r="M144" s="1">
        <f t="shared" si="9"/>
        <v>0</v>
      </c>
      <c r="N144" s="1">
        <f t="shared" si="10"/>
        <v>0</v>
      </c>
    </row>
    <row r="145" spans="1:14" ht="47.25" x14ac:dyDescent="0.25">
      <c r="A145" s="6" t="s">
        <v>112</v>
      </c>
      <c r="B145" s="7">
        <v>124</v>
      </c>
      <c r="C145" s="4" t="s">
        <v>103</v>
      </c>
      <c r="D145" s="4" t="s">
        <v>10</v>
      </c>
      <c r="E145" s="4" t="s">
        <v>102</v>
      </c>
      <c r="F145" s="5" t="s">
        <v>2</v>
      </c>
      <c r="G145" s="4" t="s">
        <v>109</v>
      </c>
      <c r="H145" s="3" t="s">
        <v>108</v>
      </c>
      <c r="I145" s="7">
        <v>414</v>
      </c>
      <c r="J145" s="2">
        <v>6485.5</v>
      </c>
      <c r="K145" s="2">
        <v>6485.5</v>
      </c>
      <c r="L145" s="2">
        <v>194.5</v>
      </c>
      <c r="M145" s="1">
        <f t="shared" si="9"/>
        <v>2.9989977642433122E-2</v>
      </c>
      <c r="N145" s="1">
        <f t="shared" si="10"/>
        <v>2.9989977642433122E-2</v>
      </c>
    </row>
    <row r="146" spans="1:14" ht="31.5" x14ac:dyDescent="0.25">
      <c r="A146" s="6" t="s">
        <v>111</v>
      </c>
      <c r="B146" s="7">
        <v>124</v>
      </c>
      <c r="C146" s="4" t="s">
        <v>103</v>
      </c>
      <c r="D146" s="4" t="s">
        <v>10</v>
      </c>
      <c r="E146" s="4" t="s">
        <v>102</v>
      </c>
      <c r="F146" s="5" t="s">
        <v>2</v>
      </c>
      <c r="G146" s="4" t="s">
        <v>109</v>
      </c>
      <c r="H146" s="3" t="s">
        <v>108</v>
      </c>
      <c r="I146" s="7">
        <v>414</v>
      </c>
      <c r="J146" s="2">
        <v>35978.199999999997</v>
      </c>
      <c r="K146" s="2">
        <v>35978.199999999997</v>
      </c>
      <c r="L146" s="2">
        <v>2186.4</v>
      </c>
      <c r="M146" s="1">
        <f t="shared" si="9"/>
        <v>6.0770133024998479E-2</v>
      </c>
      <c r="N146" s="1">
        <f t="shared" si="10"/>
        <v>6.0770133024998479E-2</v>
      </c>
    </row>
    <row r="147" spans="1:14" ht="15.75" x14ac:dyDescent="0.25">
      <c r="A147" s="6" t="s">
        <v>110</v>
      </c>
      <c r="B147" s="7">
        <v>124</v>
      </c>
      <c r="C147" s="4" t="s">
        <v>103</v>
      </c>
      <c r="D147" s="4" t="s">
        <v>10</v>
      </c>
      <c r="E147" s="4" t="s">
        <v>102</v>
      </c>
      <c r="F147" s="5" t="s">
        <v>2</v>
      </c>
      <c r="G147" s="4" t="s">
        <v>109</v>
      </c>
      <c r="H147" s="3" t="s">
        <v>108</v>
      </c>
      <c r="I147" s="7">
        <v>414</v>
      </c>
      <c r="J147" s="2">
        <v>348</v>
      </c>
      <c r="K147" s="2">
        <v>348</v>
      </c>
      <c r="L147" s="2">
        <v>0</v>
      </c>
      <c r="M147" s="1">
        <f t="shared" si="9"/>
        <v>0</v>
      </c>
      <c r="N147" s="1">
        <f t="shared" si="10"/>
        <v>0</v>
      </c>
    </row>
    <row r="148" spans="1:14" ht="15.75" x14ac:dyDescent="0.2">
      <c r="A148" s="37" t="s">
        <v>106</v>
      </c>
      <c r="B148" s="7">
        <v>124</v>
      </c>
      <c r="C148" s="4" t="s">
        <v>103</v>
      </c>
      <c r="D148" s="4" t="s">
        <v>10</v>
      </c>
      <c r="E148" s="4" t="s">
        <v>102</v>
      </c>
      <c r="F148" s="5" t="s">
        <v>2</v>
      </c>
      <c r="G148" s="4" t="s">
        <v>101</v>
      </c>
      <c r="H148" s="3" t="s">
        <v>107</v>
      </c>
      <c r="I148" s="7">
        <v>414</v>
      </c>
      <c r="J148" s="2">
        <v>2068589.8</v>
      </c>
      <c r="K148" s="2">
        <v>2068589.8</v>
      </c>
      <c r="L148" s="2">
        <v>2068589.8</v>
      </c>
      <c r="M148" s="1">
        <f t="shared" si="9"/>
        <v>1</v>
      </c>
      <c r="N148" s="1">
        <f t="shared" si="10"/>
        <v>1</v>
      </c>
    </row>
    <row r="149" spans="1:14" ht="15.75" x14ac:dyDescent="0.2">
      <c r="A149" s="36"/>
      <c r="B149" s="7">
        <v>124</v>
      </c>
      <c r="C149" s="4" t="s">
        <v>103</v>
      </c>
      <c r="D149" s="4" t="s">
        <v>10</v>
      </c>
      <c r="E149" s="4" t="s">
        <v>102</v>
      </c>
      <c r="F149" s="5" t="s">
        <v>2</v>
      </c>
      <c r="G149" s="4" t="s">
        <v>101</v>
      </c>
      <c r="H149" s="3" t="s">
        <v>100</v>
      </c>
      <c r="I149" s="7">
        <v>414</v>
      </c>
      <c r="J149" s="2">
        <v>3919116.7</v>
      </c>
      <c r="K149" s="2">
        <v>3913116.7</v>
      </c>
      <c r="L149" s="2">
        <v>3319966.9</v>
      </c>
      <c r="M149" s="1">
        <f t="shared" si="9"/>
        <v>0.84712121483904768</v>
      </c>
      <c r="N149" s="1">
        <f t="shared" si="10"/>
        <v>0.84842010972992443</v>
      </c>
    </row>
    <row r="150" spans="1:14" ht="15.75" x14ac:dyDescent="0.2">
      <c r="A150" s="37" t="s">
        <v>104</v>
      </c>
      <c r="B150" s="7">
        <v>124</v>
      </c>
      <c r="C150" s="4" t="s">
        <v>103</v>
      </c>
      <c r="D150" s="4" t="s">
        <v>10</v>
      </c>
      <c r="E150" s="4" t="s">
        <v>102</v>
      </c>
      <c r="F150" s="5" t="s">
        <v>2</v>
      </c>
      <c r="G150" s="4" t="s">
        <v>101</v>
      </c>
      <c r="H150" s="3" t="s">
        <v>105</v>
      </c>
      <c r="I150" s="7">
        <v>414</v>
      </c>
      <c r="J150" s="2">
        <v>80435</v>
      </c>
      <c r="K150" s="2">
        <v>3217.4</v>
      </c>
      <c r="L150" s="2">
        <v>0</v>
      </c>
      <c r="M150" s="1">
        <f t="shared" si="9"/>
        <v>0</v>
      </c>
      <c r="N150" s="1">
        <f t="shared" si="10"/>
        <v>0</v>
      </c>
    </row>
    <row r="151" spans="1:14" ht="15.75" x14ac:dyDescent="0.2">
      <c r="A151" s="36"/>
      <c r="B151" s="7">
        <v>124</v>
      </c>
      <c r="C151" s="4" t="s">
        <v>103</v>
      </c>
      <c r="D151" s="4" t="s">
        <v>10</v>
      </c>
      <c r="E151" s="4" t="s">
        <v>102</v>
      </c>
      <c r="F151" s="5" t="s">
        <v>2</v>
      </c>
      <c r="G151" s="4" t="s">
        <v>101</v>
      </c>
      <c r="H151" s="3" t="s">
        <v>100</v>
      </c>
      <c r="I151" s="7">
        <v>414</v>
      </c>
      <c r="J151" s="2">
        <v>83260</v>
      </c>
      <c r="K151" s="2">
        <v>83260</v>
      </c>
      <c r="L151" s="2">
        <v>77363.8</v>
      </c>
      <c r="M151" s="1">
        <f t="shared" si="9"/>
        <v>0.92918328128753302</v>
      </c>
      <c r="N151" s="1">
        <f t="shared" si="10"/>
        <v>0.92918328128753302</v>
      </c>
    </row>
    <row r="152" spans="1:14" ht="15.75" x14ac:dyDescent="0.25">
      <c r="A152" s="8" t="s">
        <v>99</v>
      </c>
      <c r="B152" s="9" t="s">
        <v>32</v>
      </c>
      <c r="C152" s="10" t="s">
        <v>32</v>
      </c>
      <c r="D152" s="10" t="s">
        <v>32</v>
      </c>
      <c r="E152" s="10" t="s">
        <v>32</v>
      </c>
      <c r="F152" s="11" t="s">
        <v>32</v>
      </c>
      <c r="G152" s="10" t="s">
        <v>32</v>
      </c>
      <c r="H152" s="12" t="s">
        <v>32</v>
      </c>
      <c r="I152" s="9" t="s">
        <v>32</v>
      </c>
      <c r="J152" s="23">
        <f>SUM(J153:J161)</f>
        <v>42816.4</v>
      </c>
      <c r="K152" s="23">
        <f t="shared" ref="K152:L152" si="12">SUM(K153:K161)</f>
        <v>50062.9</v>
      </c>
      <c r="L152" s="23">
        <f t="shared" si="12"/>
        <v>4788.8</v>
      </c>
      <c r="M152" s="14">
        <f t="shared" si="9"/>
        <v>0.11184499397427154</v>
      </c>
      <c r="N152" s="14">
        <f t="shared" si="10"/>
        <v>9.5655665173212098E-2</v>
      </c>
    </row>
    <row r="153" spans="1:14" ht="47.25" x14ac:dyDescent="0.25">
      <c r="A153" s="6" t="s">
        <v>98</v>
      </c>
      <c r="B153" s="7">
        <v>176</v>
      </c>
      <c r="C153" s="4" t="s">
        <v>20</v>
      </c>
      <c r="D153" s="4" t="s">
        <v>5</v>
      </c>
      <c r="E153" s="4" t="s">
        <v>3</v>
      </c>
      <c r="F153" s="5" t="s">
        <v>2</v>
      </c>
      <c r="G153" s="4" t="s">
        <v>1</v>
      </c>
      <c r="H153" s="3" t="s">
        <v>96</v>
      </c>
      <c r="I153" s="7">
        <v>414</v>
      </c>
      <c r="J153" s="2">
        <v>16377</v>
      </c>
      <c r="K153" s="2">
        <v>16377</v>
      </c>
      <c r="L153" s="2">
        <v>0</v>
      </c>
      <c r="M153" s="1">
        <f t="shared" si="9"/>
        <v>0</v>
      </c>
      <c r="N153" s="1">
        <f t="shared" si="10"/>
        <v>0</v>
      </c>
    </row>
    <row r="154" spans="1:14" ht="47.25" x14ac:dyDescent="0.25">
      <c r="A154" s="6" t="s">
        <v>97</v>
      </c>
      <c r="B154" s="7">
        <v>176</v>
      </c>
      <c r="C154" s="4" t="s">
        <v>20</v>
      </c>
      <c r="D154" s="4" t="s">
        <v>5</v>
      </c>
      <c r="E154" s="4" t="s">
        <v>3</v>
      </c>
      <c r="F154" s="5" t="s">
        <v>2</v>
      </c>
      <c r="G154" s="4" t="s">
        <v>1</v>
      </c>
      <c r="H154" s="3" t="s">
        <v>96</v>
      </c>
      <c r="I154" s="7">
        <v>414</v>
      </c>
      <c r="J154" s="2">
        <v>200</v>
      </c>
      <c r="K154" s="2">
        <v>200</v>
      </c>
      <c r="L154" s="2">
        <v>0</v>
      </c>
      <c r="M154" s="1">
        <f t="shared" si="9"/>
        <v>0</v>
      </c>
      <c r="N154" s="1">
        <f t="shared" si="10"/>
        <v>0</v>
      </c>
    </row>
    <row r="155" spans="1:14" ht="78.75" x14ac:dyDescent="0.25">
      <c r="A155" s="6" t="s">
        <v>95</v>
      </c>
      <c r="B155" s="7">
        <v>124</v>
      </c>
      <c r="C155" s="4" t="s">
        <v>9</v>
      </c>
      <c r="D155" s="4" t="s">
        <v>20</v>
      </c>
      <c r="E155" s="4" t="s">
        <v>3</v>
      </c>
      <c r="F155" s="5" t="s">
        <v>2</v>
      </c>
      <c r="G155" s="4" t="s">
        <v>1</v>
      </c>
      <c r="H155" s="3" t="s">
        <v>28</v>
      </c>
      <c r="I155" s="7">
        <v>414</v>
      </c>
      <c r="J155" s="2">
        <v>10348.700000000001</v>
      </c>
      <c r="K155" s="2">
        <v>10348.700000000001</v>
      </c>
      <c r="L155" s="2">
        <v>0</v>
      </c>
      <c r="M155" s="1">
        <f t="shared" si="9"/>
        <v>0</v>
      </c>
      <c r="N155" s="1">
        <f t="shared" si="10"/>
        <v>0</v>
      </c>
    </row>
    <row r="156" spans="1:14" ht="110.25" x14ac:dyDescent="0.25">
      <c r="A156" s="6" t="s">
        <v>94</v>
      </c>
      <c r="B156" s="7">
        <v>124</v>
      </c>
      <c r="C156" s="4" t="s">
        <v>5</v>
      </c>
      <c r="D156" s="4" t="s">
        <v>42</v>
      </c>
      <c r="E156" s="4" t="s">
        <v>3</v>
      </c>
      <c r="F156" s="5" t="s">
        <v>2</v>
      </c>
      <c r="G156" s="4" t="s">
        <v>1</v>
      </c>
      <c r="H156" s="3" t="s">
        <v>15</v>
      </c>
      <c r="I156" s="7">
        <v>414</v>
      </c>
      <c r="J156" s="2">
        <v>0</v>
      </c>
      <c r="K156" s="2">
        <v>349</v>
      </c>
      <c r="L156" s="2">
        <v>349</v>
      </c>
      <c r="M156" s="1">
        <v>0</v>
      </c>
      <c r="N156" s="1">
        <f t="shared" si="10"/>
        <v>1</v>
      </c>
    </row>
    <row r="157" spans="1:14" ht="31.5" x14ac:dyDescent="0.25">
      <c r="A157" s="6" t="s">
        <v>93</v>
      </c>
      <c r="B157" s="7">
        <v>124</v>
      </c>
      <c r="C157" s="4" t="s">
        <v>30</v>
      </c>
      <c r="D157" s="4" t="s">
        <v>10</v>
      </c>
      <c r="E157" s="4" t="s">
        <v>3</v>
      </c>
      <c r="F157" s="5" t="s">
        <v>2</v>
      </c>
      <c r="G157" s="4" t="s">
        <v>1</v>
      </c>
      <c r="H157" s="3" t="s">
        <v>92</v>
      </c>
      <c r="I157" s="7">
        <v>414</v>
      </c>
      <c r="J157" s="2">
        <v>5932.4</v>
      </c>
      <c r="K157" s="2">
        <v>5932.4</v>
      </c>
      <c r="L157" s="2">
        <v>4439.8</v>
      </c>
      <c r="M157" s="1">
        <f t="shared" si="9"/>
        <v>0.74839862450273087</v>
      </c>
      <c r="N157" s="1">
        <f t="shared" si="10"/>
        <v>0.74839862450273087</v>
      </c>
    </row>
    <row r="158" spans="1:14" ht="31.5" x14ac:dyDescent="0.25">
      <c r="A158" s="6" t="s">
        <v>31</v>
      </c>
      <c r="B158" s="7">
        <v>124</v>
      </c>
      <c r="C158" s="4" t="s">
        <v>20</v>
      </c>
      <c r="D158" s="4" t="s">
        <v>30</v>
      </c>
      <c r="E158" s="4" t="s">
        <v>3</v>
      </c>
      <c r="F158" s="5" t="s">
        <v>2</v>
      </c>
      <c r="G158" s="4" t="s">
        <v>1</v>
      </c>
      <c r="H158" s="3" t="s">
        <v>28</v>
      </c>
      <c r="I158" s="7">
        <v>414</v>
      </c>
      <c r="J158" s="2">
        <v>4000</v>
      </c>
      <c r="K158" s="2">
        <v>4000</v>
      </c>
      <c r="L158" s="2">
        <v>0</v>
      </c>
      <c r="M158" s="1">
        <f t="shared" si="9"/>
        <v>0</v>
      </c>
      <c r="N158" s="1">
        <f t="shared" si="10"/>
        <v>0</v>
      </c>
    </row>
    <row r="159" spans="1:14" ht="63" x14ac:dyDescent="0.25">
      <c r="A159" s="6" t="s">
        <v>29</v>
      </c>
      <c r="B159" s="7">
        <v>124</v>
      </c>
      <c r="C159" s="4" t="s">
        <v>25</v>
      </c>
      <c r="D159" s="4" t="s">
        <v>24</v>
      </c>
      <c r="E159" s="4" t="s">
        <v>3</v>
      </c>
      <c r="F159" s="5" t="s">
        <v>2</v>
      </c>
      <c r="G159" s="4" t="s">
        <v>1</v>
      </c>
      <c r="H159" s="3" t="s">
        <v>28</v>
      </c>
      <c r="I159" s="7">
        <v>414</v>
      </c>
      <c r="J159" s="2">
        <v>5958.3</v>
      </c>
      <c r="K159" s="2">
        <v>5958.3</v>
      </c>
      <c r="L159" s="2">
        <v>0</v>
      </c>
      <c r="M159" s="1">
        <f t="shared" si="9"/>
        <v>0</v>
      </c>
      <c r="N159" s="1">
        <f t="shared" si="10"/>
        <v>0</v>
      </c>
    </row>
    <row r="160" spans="1:14" ht="47.25" x14ac:dyDescent="0.25">
      <c r="A160" s="6" t="s">
        <v>16</v>
      </c>
      <c r="B160" s="7">
        <v>124</v>
      </c>
      <c r="C160" s="4" t="s">
        <v>5</v>
      </c>
      <c r="D160" s="4" t="s">
        <v>5</v>
      </c>
      <c r="E160" s="4" t="s">
        <v>3</v>
      </c>
      <c r="F160" s="5" t="s">
        <v>2</v>
      </c>
      <c r="G160" s="4" t="s">
        <v>1</v>
      </c>
      <c r="H160" s="3" t="s">
        <v>15</v>
      </c>
      <c r="I160" s="7">
        <v>414</v>
      </c>
      <c r="J160" s="2">
        <v>0</v>
      </c>
      <c r="K160" s="2">
        <v>3448.8</v>
      </c>
      <c r="L160" s="2">
        <v>0</v>
      </c>
      <c r="M160" s="1">
        <v>0</v>
      </c>
      <c r="N160" s="1">
        <f t="shared" si="10"/>
        <v>0</v>
      </c>
    </row>
    <row r="161" spans="1:14" ht="94.5" x14ac:dyDescent="0.25">
      <c r="A161" s="6" t="s">
        <v>6</v>
      </c>
      <c r="B161" s="7">
        <v>124</v>
      </c>
      <c r="C161" s="4" t="s">
        <v>5</v>
      </c>
      <c r="D161" s="4" t="s">
        <v>5</v>
      </c>
      <c r="E161" s="4" t="s">
        <v>3</v>
      </c>
      <c r="F161" s="5" t="s">
        <v>2</v>
      </c>
      <c r="G161" s="4" t="s">
        <v>1</v>
      </c>
      <c r="H161" s="3" t="s">
        <v>0</v>
      </c>
      <c r="I161" s="7">
        <v>414</v>
      </c>
      <c r="J161" s="2">
        <v>0</v>
      </c>
      <c r="K161" s="2">
        <v>3448.7</v>
      </c>
      <c r="L161" s="2">
        <v>0</v>
      </c>
      <c r="M161" s="1">
        <v>0</v>
      </c>
      <c r="N161" s="1">
        <f t="shared" si="10"/>
        <v>0</v>
      </c>
    </row>
    <row r="162" spans="1:14" ht="63" x14ac:dyDescent="0.25">
      <c r="A162" s="8" t="s">
        <v>91</v>
      </c>
      <c r="B162" s="9" t="s">
        <v>32</v>
      </c>
      <c r="C162" s="10" t="s">
        <v>32</v>
      </c>
      <c r="D162" s="10" t="s">
        <v>32</v>
      </c>
      <c r="E162" s="10" t="s">
        <v>32</v>
      </c>
      <c r="F162" s="11" t="s">
        <v>32</v>
      </c>
      <c r="G162" s="10" t="s">
        <v>32</v>
      </c>
      <c r="H162" s="12" t="s">
        <v>32</v>
      </c>
      <c r="I162" s="9" t="s">
        <v>32</v>
      </c>
      <c r="J162" s="23">
        <f>SUM(J163:J221)</f>
        <v>5964143.3999999985</v>
      </c>
      <c r="K162" s="23">
        <f t="shared" ref="K162:L162" si="13">SUM(K163:K221)</f>
        <v>13253488.4</v>
      </c>
      <c r="L162" s="23">
        <f t="shared" si="13"/>
        <v>12589374.699999999</v>
      </c>
      <c r="M162" s="14">
        <f t="shared" si="9"/>
        <v>2.1108437298808078</v>
      </c>
      <c r="N162" s="14">
        <f t="shared" si="10"/>
        <v>0.94989140368508562</v>
      </c>
    </row>
    <row r="163" spans="1:14" ht="48" customHeight="1" x14ac:dyDescent="0.2">
      <c r="A163" s="31" t="s">
        <v>90</v>
      </c>
      <c r="B163" s="7">
        <v>124</v>
      </c>
      <c r="C163" s="4" t="s">
        <v>20</v>
      </c>
      <c r="D163" s="4" t="s">
        <v>5</v>
      </c>
      <c r="E163" s="4" t="s">
        <v>19</v>
      </c>
      <c r="F163" s="5" t="s">
        <v>2</v>
      </c>
      <c r="G163" s="4" t="s">
        <v>9</v>
      </c>
      <c r="H163" s="3" t="s">
        <v>88</v>
      </c>
      <c r="I163" s="7">
        <v>414</v>
      </c>
      <c r="J163" s="2">
        <v>156991.70000000001</v>
      </c>
      <c r="K163" s="2">
        <v>156991.70000000001</v>
      </c>
      <c r="L163" s="2">
        <v>14771.1</v>
      </c>
      <c r="M163" s="1">
        <f t="shared" si="9"/>
        <v>9.4088413591291761E-2</v>
      </c>
      <c r="N163" s="1">
        <f t="shared" si="10"/>
        <v>9.4088413591291761E-2</v>
      </c>
    </row>
    <row r="164" spans="1:14" ht="48" customHeight="1" x14ac:dyDescent="0.2">
      <c r="A164" s="36"/>
      <c r="B164" s="7">
        <v>124</v>
      </c>
      <c r="C164" s="4" t="s">
        <v>20</v>
      </c>
      <c r="D164" s="4" t="s">
        <v>5</v>
      </c>
      <c r="E164" s="4" t="s">
        <v>19</v>
      </c>
      <c r="F164" s="5" t="s">
        <v>2</v>
      </c>
      <c r="G164" s="4" t="s">
        <v>18</v>
      </c>
      <c r="H164" s="3" t="s">
        <v>83</v>
      </c>
      <c r="I164" s="7">
        <v>414</v>
      </c>
      <c r="J164" s="2">
        <v>250000</v>
      </c>
      <c r="K164" s="2">
        <v>216056.8</v>
      </c>
      <c r="L164" s="2">
        <v>216056.8</v>
      </c>
      <c r="M164" s="1">
        <f t="shared" si="9"/>
        <v>0.86422719999999997</v>
      </c>
      <c r="N164" s="1">
        <f t="shared" si="10"/>
        <v>1</v>
      </c>
    </row>
    <row r="165" spans="1:14" ht="63" x14ac:dyDescent="0.25">
      <c r="A165" s="6" t="s">
        <v>89</v>
      </c>
      <c r="B165" s="7">
        <v>124</v>
      </c>
      <c r="C165" s="4" t="s">
        <v>20</v>
      </c>
      <c r="D165" s="4" t="s">
        <v>5</v>
      </c>
      <c r="E165" s="4" t="s">
        <v>19</v>
      </c>
      <c r="F165" s="5" t="s">
        <v>2</v>
      </c>
      <c r="G165" s="4" t="s">
        <v>9</v>
      </c>
      <c r="H165" s="3" t="s">
        <v>88</v>
      </c>
      <c r="I165" s="7">
        <v>414</v>
      </c>
      <c r="J165" s="2">
        <v>91134.6</v>
      </c>
      <c r="K165" s="2">
        <v>91134.6</v>
      </c>
      <c r="L165" s="2">
        <v>55193.2</v>
      </c>
      <c r="M165" s="1">
        <f t="shared" si="9"/>
        <v>0.60562289185446572</v>
      </c>
      <c r="N165" s="1">
        <f t="shared" si="10"/>
        <v>0.60562289185446572</v>
      </c>
    </row>
    <row r="166" spans="1:14" ht="15.75" x14ac:dyDescent="0.2">
      <c r="A166" s="32" t="s">
        <v>22</v>
      </c>
      <c r="B166" s="7">
        <v>176</v>
      </c>
      <c r="C166" s="4" t="s">
        <v>20</v>
      </c>
      <c r="D166" s="4" t="s">
        <v>5</v>
      </c>
      <c r="E166" s="4" t="s">
        <v>19</v>
      </c>
      <c r="F166" s="5" t="s">
        <v>2</v>
      </c>
      <c r="G166" s="4" t="s">
        <v>18</v>
      </c>
      <c r="H166" s="3" t="s">
        <v>17</v>
      </c>
      <c r="I166" s="7">
        <v>414</v>
      </c>
      <c r="J166" s="2">
        <v>113886.1</v>
      </c>
      <c r="K166" s="2">
        <v>113886.1</v>
      </c>
      <c r="L166" s="2">
        <v>113886.1</v>
      </c>
      <c r="M166" s="1">
        <f t="shared" si="9"/>
        <v>1</v>
      </c>
      <c r="N166" s="1">
        <f t="shared" si="10"/>
        <v>1</v>
      </c>
    </row>
    <row r="167" spans="1:14" ht="15.75" x14ac:dyDescent="0.2">
      <c r="A167" s="32"/>
      <c r="B167" s="7">
        <v>176</v>
      </c>
      <c r="C167" s="4" t="s">
        <v>20</v>
      </c>
      <c r="D167" s="4" t="s">
        <v>5</v>
      </c>
      <c r="E167" s="4" t="s">
        <v>19</v>
      </c>
      <c r="F167" s="5" t="s">
        <v>2</v>
      </c>
      <c r="G167" s="4" t="s">
        <v>42</v>
      </c>
      <c r="H167" s="3" t="s">
        <v>41</v>
      </c>
      <c r="I167" s="7">
        <v>414</v>
      </c>
      <c r="J167" s="2">
        <v>177105.9</v>
      </c>
      <c r="K167" s="2">
        <v>177105.9</v>
      </c>
      <c r="L167" s="2">
        <v>118577.7</v>
      </c>
      <c r="M167" s="1">
        <f t="shared" si="9"/>
        <v>0.6695299253158703</v>
      </c>
      <c r="N167" s="1">
        <f t="shared" si="10"/>
        <v>0.6695299253158703</v>
      </c>
    </row>
    <row r="168" spans="1:14" ht="15.75" x14ac:dyDescent="0.2">
      <c r="A168" s="32"/>
      <c r="B168" s="7">
        <v>176</v>
      </c>
      <c r="C168" s="4" t="s">
        <v>20</v>
      </c>
      <c r="D168" s="4" t="s">
        <v>5</v>
      </c>
      <c r="E168" s="4" t="s">
        <v>19</v>
      </c>
      <c r="F168" s="5" t="s">
        <v>2</v>
      </c>
      <c r="G168" s="4" t="s">
        <v>18</v>
      </c>
      <c r="H168" s="3" t="s">
        <v>83</v>
      </c>
      <c r="I168" s="7">
        <v>414</v>
      </c>
      <c r="J168" s="2">
        <v>27800</v>
      </c>
      <c r="K168" s="2">
        <v>27800</v>
      </c>
      <c r="L168" s="2">
        <v>27800</v>
      </c>
      <c r="M168" s="1">
        <f t="shared" si="9"/>
        <v>1</v>
      </c>
      <c r="N168" s="1">
        <f t="shared" si="10"/>
        <v>1</v>
      </c>
    </row>
    <row r="169" spans="1:14" ht="15.75" x14ac:dyDescent="0.2">
      <c r="A169" s="32"/>
      <c r="B169" s="7">
        <v>176</v>
      </c>
      <c r="C169" s="4" t="s">
        <v>20</v>
      </c>
      <c r="D169" s="4" t="s">
        <v>5</v>
      </c>
      <c r="E169" s="4" t="s">
        <v>19</v>
      </c>
      <c r="F169" s="5" t="s">
        <v>2</v>
      </c>
      <c r="G169" s="4" t="s">
        <v>18</v>
      </c>
      <c r="H169" s="3" t="s">
        <v>49</v>
      </c>
      <c r="I169" s="7">
        <v>414</v>
      </c>
      <c r="J169" s="2">
        <v>153851</v>
      </c>
      <c r="K169" s="2">
        <v>153851</v>
      </c>
      <c r="L169" s="2">
        <v>153851</v>
      </c>
      <c r="M169" s="1">
        <f t="shared" si="9"/>
        <v>1</v>
      </c>
      <c r="N169" s="1">
        <f t="shared" si="10"/>
        <v>1</v>
      </c>
    </row>
    <row r="170" spans="1:14" ht="63" x14ac:dyDescent="0.25">
      <c r="A170" s="6" t="s">
        <v>87</v>
      </c>
      <c r="B170" s="7">
        <v>176</v>
      </c>
      <c r="C170" s="4" t="s">
        <v>20</v>
      </c>
      <c r="D170" s="4" t="s">
        <v>5</v>
      </c>
      <c r="E170" s="4" t="s">
        <v>19</v>
      </c>
      <c r="F170" s="5" t="s">
        <v>2</v>
      </c>
      <c r="G170" s="4" t="s">
        <v>42</v>
      </c>
      <c r="H170" s="3" t="s">
        <v>41</v>
      </c>
      <c r="I170" s="7">
        <v>414</v>
      </c>
      <c r="J170" s="2">
        <v>1000</v>
      </c>
      <c r="K170" s="2">
        <v>0</v>
      </c>
      <c r="L170" s="2">
        <v>0</v>
      </c>
      <c r="M170" s="1">
        <f t="shared" si="9"/>
        <v>0</v>
      </c>
      <c r="N170" s="1">
        <v>0</v>
      </c>
    </row>
    <row r="171" spans="1:14" ht="47.25" x14ac:dyDescent="0.25">
      <c r="A171" s="6" t="s">
        <v>86</v>
      </c>
      <c r="B171" s="7">
        <v>176</v>
      </c>
      <c r="C171" s="4" t="s">
        <v>20</v>
      </c>
      <c r="D171" s="4" t="s">
        <v>5</v>
      </c>
      <c r="E171" s="4" t="s">
        <v>19</v>
      </c>
      <c r="F171" s="5" t="s">
        <v>2</v>
      </c>
      <c r="G171" s="4" t="s">
        <v>42</v>
      </c>
      <c r="H171" s="3" t="s">
        <v>41</v>
      </c>
      <c r="I171" s="7">
        <v>414</v>
      </c>
      <c r="J171" s="2">
        <v>1669.5</v>
      </c>
      <c r="K171" s="2">
        <v>1669.5</v>
      </c>
      <c r="L171" s="2">
        <v>1669.5</v>
      </c>
      <c r="M171" s="1">
        <f t="shared" si="9"/>
        <v>1</v>
      </c>
      <c r="N171" s="1">
        <f t="shared" si="10"/>
        <v>1</v>
      </c>
    </row>
    <row r="172" spans="1:14" ht="63" x14ac:dyDescent="0.25">
      <c r="A172" s="6" t="s">
        <v>85</v>
      </c>
      <c r="B172" s="7">
        <v>176</v>
      </c>
      <c r="C172" s="4" t="s">
        <v>20</v>
      </c>
      <c r="D172" s="4" t="s">
        <v>5</v>
      </c>
      <c r="E172" s="4" t="s">
        <v>19</v>
      </c>
      <c r="F172" s="5" t="s">
        <v>2</v>
      </c>
      <c r="G172" s="4" t="s">
        <v>42</v>
      </c>
      <c r="H172" s="3" t="s">
        <v>41</v>
      </c>
      <c r="I172" s="7">
        <v>414</v>
      </c>
      <c r="J172" s="2">
        <v>21038.9</v>
      </c>
      <c r="K172" s="2">
        <v>21038.9</v>
      </c>
      <c r="L172" s="2">
        <v>19806.400000000001</v>
      </c>
      <c r="M172" s="1">
        <f t="shared" si="9"/>
        <v>0.94141803991653561</v>
      </c>
      <c r="N172" s="1">
        <f t="shared" si="10"/>
        <v>0.94141803991653561</v>
      </c>
    </row>
    <row r="173" spans="1:14" ht="22.5" customHeight="1" x14ac:dyDescent="0.2">
      <c r="A173" s="38" t="s">
        <v>84</v>
      </c>
      <c r="B173" s="7">
        <v>176</v>
      </c>
      <c r="C173" s="4" t="s">
        <v>20</v>
      </c>
      <c r="D173" s="4" t="s">
        <v>5</v>
      </c>
      <c r="E173" s="4" t="s">
        <v>19</v>
      </c>
      <c r="F173" s="5" t="s">
        <v>2</v>
      </c>
      <c r="G173" s="4" t="s">
        <v>42</v>
      </c>
      <c r="H173" s="3" t="s">
        <v>41</v>
      </c>
      <c r="I173" s="7">
        <v>414</v>
      </c>
      <c r="J173" s="2">
        <v>39500</v>
      </c>
      <c r="K173" s="2">
        <v>179500</v>
      </c>
      <c r="L173" s="2">
        <v>8840.6</v>
      </c>
      <c r="M173" s="1">
        <f t="shared" si="9"/>
        <v>0.2238126582278481</v>
      </c>
      <c r="N173" s="1">
        <f t="shared" si="10"/>
        <v>4.9251253481894151E-2</v>
      </c>
    </row>
    <row r="174" spans="1:14" ht="22.5" customHeight="1" x14ac:dyDescent="0.2">
      <c r="A174" s="38"/>
      <c r="B174" s="7">
        <v>176</v>
      </c>
      <c r="C174" s="4" t="s">
        <v>20</v>
      </c>
      <c r="D174" s="4" t="s">
        <v>5</v>
      </c>
      <c r="E174" s="4" t="s">
        <v>19</v>
      </c>
      <c r="F174" s="5" t="s">
        <v>2</v>
      </c>
      <c r="G174" s="4" t="s">
        <v>18</v>
      </c>
      <c r="H174" s="3" t="s">
        <v>83</v>
      </c>
      <c r="I174" s="7">
        <v>414</v>
      </c>
      <c r="J174" s="2">
        <v>220000</v>
      </c>
      <c r="K174" s="2">
        <v>80000</v>
      </c>
      <c r="L174" s="2">
        <v>80000</v>
      </c>
      <c r="M174" s="1">
        <f t="shared" si="9"/>
        <v>0.36363636363636365</v>
      </c>
      <c r="N174" s="1">
        <f t="shared" si="10"/>
        <v>1</v>
      </c>
    </row>
    <row r="175" spans="1:14" ht="22.5" customHeight="1" x14ac:dyDescent="0.2">
      <c r="A175" s="38"/>
      <c r="B175" s="7">
        <v>176</v>
      </c>
      <c r="C175" s="4" t="s">
        <v>20</v>
      </c>
      <c r="D175" s="4" t="s">
        <v>5</v>
      </c>
      <c r="E175" s="4" t="s">
        <v>19</v>
      </c>
      <c r="F175" s="5" t="s">
        <v>2</v>
      </c>
      <c r="G175" s="4" t="s">
        <v>18</v>
      </c>
      <c r="H175" s="3" t="s">
        <v>49</v>
      </c>
      <c r="I175" s="7">
        <v>414</v>
      </c>
      <c r="J175" s="2">
        <v>36420.9</v>
      </c>
      <c r="K175" s="2">
        <v>36420.9</v>
      </c>
      <c r="L175" s="2">
        <v>30518.400000000001</v>
      </c>
      <c r="M175" s="1">
        <f t="shared" si="9"/>
        <v>0.83793645956030738</v>
      </c>
      <c r="N175" s="1">
        <f t="shared" si="10"/>
        <v>0.83793645956030738</v>
      </c>
    </row>
    <row r="176" spans="1:14" ht="24" customHeight="1" x14ac:dyDescent="0.2">
      <c r="A176" s="32" t="s">
        <v>82</v>
      </c>
      <c r="B176" s="7">
        <v>176</v>
      </c>
      <c r="C176" s="4" t="s">
        <v>20</v>
      </c>
      <c r="D176" s="4" t="s">
        <v>5</v>
      </c>
      <c r="E176" s="4" t="s">
        <v>19</v>
      </c>
      <c r="F176" s="5" t="s">
        <v>2</v>
      </c>
      <c r="G176" s="4" t="s">
        <v>42</v>
      </c>
      <c r="H176" s="3" t="s">
        <v>41</v>
      </c>
      <c r="I176" s="7">
        <v>414</v>
      </c>
      <c r="J176" s="2">
        <v>448033</v>
      </c>
      <c r="K176" s="2">
        <v>396033</v>
      </c>
      <c r="L176" s="2">
        <v>392826.4</v>
      </c>
      <c r="M176" s="1">
        <f t="shared" si="9"/>
        <v>0.87678005861175412</v>
      </c>
      <c r="N176" s="1">
        <f t="shared" si="10"/>
        <v>0.99190319998585985</v>
      </c>
    </row>
    <row r="177" spans="1:14" ht="24" customHeight="1" x14ac:dyDescent="0.2">
      <c r="A177" s="32"/>
      <c r="B177" s="7">
        <v>176</v>
      </c>
      <c r="C177" s="4" t="s">
        <v>20</v>
      </c>
      <c r="D177" s="4" t="s">
        <v>5</v>
      </c>
      <c r="E177" s="4" t="s">
        <v>19</v>
      </c>
      <c r="F177" s="5" t="s">
        <v>2</v>
      </c>
      <c r="G177" s="4" t="s">
        <v>18</v>
      </c>
      <c r="H177" s="3" t="s">
        <v>83</v>
      </c>
      <c r="I177" s="7">
        <v>414</v>
      </c>
      <c r="J177" s="2">
        <v>0</v>
      </c>
      <c r="K177" s="2">
        <v>140000</v>
      </c>
      <c r="L177" s="2">
        <v>140000</v>
      </c>
      <c r="M177" s="1">
        <v>1</v>
      </c>
      <c r="N177" s="1">
        <f t="shared" si="10"/>
        <v>1</v>
      </c>
    </row>
    <row r="178" spans="1:14" ht="24" customHeight="1" x14ac:dyDescent="0.2">
      <c r="A178" s="32"/>
      <c r="B178" s="7">
        <v>176</v>
      </c>
      <c r="C178" s="4" t="s">
        <v>20</v>
      </c>
      <c r="D178" s="4" t="s">
        <v>5</v>
      </c>
      <c r="E178" s="4" t="s">
        <v>19</v>
      </c>
      <c r="F178" s="5" t="s">
        <v>2</v>
      </c>
      <c r="G178" s="4" t="s">
        <v>18</v>
      </c>
      <c r="H178" s="3" t="s">
        <v>49</v>
      </c>
      <c r="I178" s="7">
        <v>414</v>
      </c>
      <c r="J178" s="2">
        <v>266417.8</v>
      </c>
      <c r="K178" s="2">
        <v>266417.8</v>
      </c>
      <c r="L178" s="2">
        <v>266417.8</v>
      </c>
      <c r="M178" s="1">
        <f t="shared" si="9"/>
        <v>1</v>
      </c>
      <c r="N178" s="1">
        <f t="shared" si="10"/>
        <v>1</v>
      </c>
    </row>
    <row r="179" spans="1:14" ht="63" x14ac:dyDescent="0.25">
      <c r="A179" s="6" t="s">
        <v>81</v>
      </c>
      <c r="B179" s="7">
        <v>176</v>
      </c>
      <c r="C179" s="4" t="s">
        <v>20</v>
      </c>
      <c r="D179" s="4" t="s">
        <v>5</v>
      </c>
      <c r="E179" s="4" t="s">
        <v>19</v>
      </c>
      <c r="F179" s="5" t="s">
        <v>2</v>
      </c>
      <c r="G179" s="4" t="s">
        <v>42</v>
      </c>
      <c r="H179" s="3" t="s">
        <v>41</v>
      </c>
      <c r="I179" s="7">
        <v>414</v>
      </c>
      <c r="J179" s="2">
        <v>378.6</v>
      </c>
      <c r="K179" s="2">
        <v>378.6</v>
      </c>
      <c r="L179" s="2">
        <v>278.60000000000002</v>
      </c>
      <c r="M179" s="1">
        <f t="shared" si="9"/>
        <v>0.73586899101954573</v>
      </c>
      <c r="N179" s="1">
        <f t="shared" si="10"/>
        <v>0.73586899101954573</v>
      </c>
    </row>
    <row r="180" spans="1:14" ht="47.25" x14ac:dyDescent="0.25">
      <c r="A180" s="6" t="s">
        <v>80</v>
      </c>
      <c r="B180" s="7">
        <v>176</v>
      </c>
      <c r="C180" s="4" t="s">
        <v>20</v>
      </c>
      <c r="D180" s="4" t="s">
        <v>5</v>
      </c>
      <c r="E180" s="4" t="s">
        <v>19</v>
      </c>
      <c r="F180" s="5" t="s">
        <v>2</v>
      </c>
      <c r="G180" s="4" t="s">
        <v>42</v>
      </c>
      <c r="H180" s="3" t="s">
        <v>41</v>
      </c>
      <c r="I180" s="7">
        <v>414</v>
      </c>
      <c r="J180" s="2">
        <v>149</v>
      </c>
      <c r="K180" s="2">
        <v>149</v>
      </c>
      <c r="L180" s="2">
        <v>149</v>
      </c>
      <c r="M180" s="1">
        <f t="shared" si="9"/>
        <v>1</v>
      </c>
      <c r="N180" s="1">
        <f t="shared" si="10"/>
        <v>1</v>
      </c>
    </row>
    <row r="181" spans="1:14" ht="63" x14ac:dyDescent="0.25">
      <c r="A181" s="6" t="s">
        <v>79</v>
      </c>
      <c r="B181" s="7">
        <v>176</v>
      </c>
      <c r="C181" s="4" t="s">
        <v>20</v>
      </c>
      <c r="D181" s="4" t="s">
        <v>5</v>
      </c>
      <c r="E181" s="4" t="s">
        <v>19</v>
      </c>
      <c r="F181" s="5" t="s">
        <v>2</v>
      </c>
      <c r="G181" s="4" t="s">
        <v>42</v>
      </c>
      <c r="H181" s="3" t="s">
        <v>41</v>
      </c>
      <c r="I181" s="7">
        <v>414</v>
      </c>
      <c r="J181" s="2">
        <v>900</v>
      </c>
      <c r="K181" s="2">
        <v>200</v>
      </c>
      <c r="L181" s="2">
        <v>85.3</v>
      </c>
      <c r="M181" s="1">
        <f t="shared" si="9"/>
        <v>9.477777777777778E-2</v>
      </c>
      <c r="N181" s="1">
        <f t="shared" si="10"/>
        <v>0.42649999999999999</v>
      </c>
    </row>
    <row r="182" spans="1:14" ht="28.5" customHeight="1" x14ac:dyDescent="0.2">
      <c r="A182" s="32" t="s">
        <v>78</v>
      </c>
      <c r="B182" s="7">
        <v>176</v>
      </c>
      <c r="C182" s="4" t="s">
        <v>20</v>
      </c>
      <c r="D182" s="4" t="s">
        <v>5</v>
      </c>
      <c r="E182" s="4" t="s">
        <v>19</v>
      </c>
      <c r="F182" s="5" t="s">
        <v>2</v>
      </c>
      <c r="G182" s="4" t="s">
        <v>42</v>
      </c>
      <c r="H182" s="3" t="s">
        <v>41</v>
      </c>
      <c r="I182" s="7">
        <v>414</v>
      </c>
      <c r="J182" s="2">
        <v>24159.9</v>
      </c>
      <c r="K182" s="2">
        <v>21659.9</v>
      </c>
      <c r="L182" s="2">
        <v>21365.200000000001</v>
      </c>
      <c r="M182" s="1">
        <f t="shared" si="9"/>
        <v>0.88432485233796498</v>
      </c>
      <c r="N182" s="1">
        <f t="shared" si="10"/>
        <v>0.9863942123463173</v>
      </c>
    </row>
    <row r="183" spans="1:14" ht="28.5" customHeight="1" x14ac:dyDescent="0.2">
      <c r="A183" s="32"/>
      <c r="B183" s="7">
        <v>176</v>
      </c>
      <c r="C183" s="4" t="s">
        <v>20</v>
      </c>
      <c r="D183" s="4" t="s">
        <v>5</v>
      </c>
      <c r="E183" s="4" t="s">
        <v>19</v>
      </c>
      <c r="F183" s="5" t="s">
        <v>2</v>
      </c>
      <c r="G183" s="4" t="s">
        <v>18</v>
      </c>
      <c r="H183" s="3" t="s">
        <v>49</v>
      </c>
      <c r="I183" s="7">
        <v>414</v>
      </c>
      <c r="J183" s="2">
        <v>110524.9</v>
      </c>
      <c r="K183" s="2">
        <v>110524.9</v>
      </c>
      <c r="L183" s="2">
        <v>110524.9</v>
      </c>
      <c r="M183" s="1">
        <f t="shared" si="9"/>
        <v>1</v>
      </c>
      <c r="N183" s="1">
        <f t="shared" si="10"/>
        <v>1</v>
      </c>
    </row>
    <row r="184" spans="1:14" ht="31.5" x14ac:dyDescent="0.25">
      <c r="A184" s="6" t="s">
        <v>77</v>
      </c>
      <c r="B184" s="7">
        <v>176</v>
      </c>
      <c r="C184" s="4" t="s">
        <v>20</v>
      </c>
      <c r="D184" s="4" t="s">
        <v>5</v>
      </c>
      <c r="E184" s="4" t="s">
        <v>19</v>
      </c>
      <c r="F184" s="5" t="s">
        <v>2</v>
      </c>
      <c r="G184" s="4" t="s">
        <v>42</v>
      </c>
      <c r="H184" s="3" t="s">
        <v>41</v>
      </c>
      <c r="I184" s="7">
        <v>414</v>
      </c>
      <c r="J184" s="2">
        <v>350</v>
      </c>
      <c r="K184" s="2">
        <v>0</v>
      </c>
      <c r="L184" s="2">
        <v>0</v>
      </c>
      <c r="M184" s="1">
        <f t="shared" si="9"/>
        <v>0</v>
      </c>
      <c r="N184" s="1">
        <v>0</v>
      </c>
    </row>
    <row r="185" spans="1:14" ht="78.75" x14ac:dyDescent="0.25">
      <c r="A185" s="6" t="s">
        <v>76</v>
      </c>
      <c r="B185" s="7">
        <v>176</v>
      </c>
      <c r="C185" s="4" t="s">
        <v>20</v>
      </c>
      <c r="D185" s="4" t="s">
        <v>5</v>
      </c>
      <c r="E185" s="4" t="s">
        <v>19</v>
      </c>
      <c r="F185" s="5" t="s">
        <v>2</v>
      </c>
      <c r="G185" s="4" t="s">
        <v>42</v>
      </c>
      <c r="H185" s="3" t="s">
        <v>41</v>
      </c>
      <c r="I185" s="7">
        <v>414</v>
      </c>
      <c r="J185" s="2">
        <v>300</v>
      </c>
      <c r="K185" s="2">
        <v>300</v>
      </c>
      <c r="L185" s="2">
        <v>29.2</v>
      </c>
      <c r="M185" s="1">
        <f t="shared" si="9"/>
        <v>9.7333333333333327E-2</v>
      </c>
      <c r="N185" s="1">
        <f t="shared" si="10"/>
        <v>9.7333333333333327E-2</v>
      </c>
    </row>
    <row r="186" spans="1:14" ht="47.25" x14ac:dyDescent="0.25">
      <c r="A186" s="6" t="s">
        <v>75</v>
      </c>
      <c r="B186" s="7">
        <v>176</v>
      </c>
      <c r="C186" s="4" t="s">
        <v>20</v>
      </c>
      <c r="D186" s="4" t="s">
        <v>5</v>
      </c>
      <c r="E186" s="4" t="s">
        <v>19</v>
      </c>
      <c r="F186" s="5" t="s">
        <v>2</v>
      </c>
      <c r="G186" s="4" t="s">
        <v>42</v>
      </c>
      <c r="H186" s="3" t="s">
        <v>41</v>
      </c>
      <c r="I186" s="7">
        <v>414</v>
      </c>
      <c r="J186" s="2">
        <v>1289.0999999999999</v>
      </c>
      <c r="K186" s="2">
        <v>89.1</v>
      </c>
      <c r="L186" s="2">
        <v>89.1</v>
      </c>
      <c r="M186" s="1">
        <f t="shared" si="9"/>
        <v>6.911798929485688E-2</v>
      </c>
      <c r="N186" s="1">
        <f t="shared" si="10"/>
        <v>1</v>
      </c>
    </row>
    <row r="187" spans="1:14" ht="47.25" x14ac:dyDescent="0.25">
      <c r="A187" s="6" t="s">
        <v>74</v>
      </c>
      <c r="B187" s="7">
        <v>176</v>
      </c>
      <c r="C187" s="4" t="s">
        <v>20</v>
      </c>
      <c r="D187" s="4" t="s">
        <v>5</v>
      </c>
      <c r="E187" s="4" t="s">
        <v>19</v>
      </c>
      <c r="F187" s="5" t="s">
        <v>2</v>
      </c>
      <c r="G187" s="4" t="s">
        <v>42</v>
      </c>
      <c r="H187" s="3" t="s">
        <v>41</v>
      </c>
      <c r="I187" s="7">
        <v>414</v>
      </c>
      <c r="J187" s="2">
        <v>12193</v>
      </c>
      <c r="K187" s="2">
        <v>12193</v>
      </c>
      <c r="L187" s="2">
        <v>12193</v>
      </c>
      <c r="M187" s="1">
        <f t="shared" si="9"/>
        <v>1</v>
      </c>
      <c r="N187" s="1">
        <f t="shared" si="10"/>
        <v>1</v>
      </c>
    </row>
    <row r="188" spans="1:14" ht="63" x14ac:dyDescent="0.25">
      <c r="A188" s="6" t="s">
        <v>73</v>
      </c>
      <c r="B188" s="7">
        <v>176</v>
      </c>
      <c r="C188" s="4" t="s">
        <v>20</v>
      </c>
      <c r="D188" s="4" t="s">
        <v>5</v>
      </c>
      <c r="E188" s="4" t="s">
        <v>19</v>
      </c>
      <c r="F188" s="5" t="s">
        <v>2</v>
      </c>
      <c r="G188" s="4" t="s">
        <v>42</v>
      </c>
      <c r="H188" s="3" t="s">
        <v>41</v>
      </c>
      <c r="I188" s="7">
        <v>414</v>
      </c>
      <c r="J188" s="2">
        <v>450</v>
      </c>
      <c r="K188" s="2">
        <v>0</v>
      </c>
      <c r="L188" s="2">
        <v>0</v>
      </c>
      <c r="M188" s="1">
        <f t="shared" si="9"/>
        <v>0</v>
      </c>
      <c r="N188" s="1">
        <v>0</v>
      </c>
    </row>
    <row r="189" spans="1:14" ht="21" customHeight="1" x14ac:dyDescent="0.2">
      <c r="A189" s="32" t="s">
        <v>21</v>
      </c>
      <c r="B189" s="7">
        <v>176</v>
      </c>
      <c r="C189" s="4" t="s">
        <v>20</v>
      </c>
      <c r="D189" s="4" t="s">
        <v>5</v>
      </c>
      <c r="E189" s="4" t="s">
        <v>19</v>
      </c>
      <c r="F189" s="5" t="s">
        <v>2</v>
      </c>
      <c r="G189" s="4" t="s">
        <v>10</v>
      </c>
      <c r="H189" s="3" t="s">
        <v>72</v>
      </c>
      <c r="I189" s="7">
        <v>415</v>
      </c>
      <c r="J189" s="2">
        <v>112000</v>
      </c>
      <c r="K189" s="2">
        <v>112000</v>
      </c>
      <c r="L189" s="2">
        <v>39105.800000000003</v>
      </c>
      <c r="M189" s="1">
        <f t="shared" si="9"/>
        <v>0.34915892857142861</v>
      </c>
      <c r="N189" s="1">
        <f t="shared" si="10"/>
        <v>0.34915892857142861</v>
      </c>
    </row>
    <row r="190" spans="1:14" ht="21" customHeight="1" x14ac:dyDescent="0.2">
      <c r="A190" s="32"/>
      <c r="B190" s="7">
        <v>176</v>
      </c>
      <c r="C190" s="4" t="s">
        <v>20</v>
      </c>
      <c r="D190" s="4" t="s">
        <v>5</v>
      </c>
      <c r="E190" s="4" t="s">
        <v>19</v>
      </c>
      <c r="F190" s="5" t="s">
        <v>2</v>
      </c>
      <c r="G190" s="4" t="s">
        <v>10</v>
      </c>
      <c r="H190" s="3" t="s">
        <v>72</v>
      </c>
      <c r="I190" s="7">
        <v>414</v>
      </c>
      <c r="J190" s="2">
        <v>50000</v>
      </c>
      <c r="K190" s="2">
        <v>50000</v>
      </c>
      <c r="L190" s="2">
        <v>5868.9</v>
      </c>
      <c r="M190" s="1">
        <f t="shared" si="9"/>
        <v>0.117378</v>
      </c>
      <c r="N190" s="1">
        <f t="shared" si="10"/>
        <v>0.117378</v>
      </c>
    </row>
    <row r="191" spans="1:14" ht="21" customHeight="1" x14ac:dyDescent="0.2">
      <c r="A191" s="32"/>
      <c r="B191" s="7">
        <v>176</v>
      </c>
      <c r="C191" s="4" t="s">
        <v>20</v>
      </c>
      <c r="D191" s="4" t="s">
        <v>5</v>
      </c>
      <c r="E191" s="4" t="s">
        <v>19</v>
      </c>
      <c r="F191" s="5" t="s">
        <v>2</v>
      </c>
      <c r="G191" s="4" t="s">
        <v>10</v>
      </c>
      <c r="H191" s="3" t="s">
        <v>71</v>
      </c>
      <c r="I191" s="7">
        <v>415</v>
      </c>
      <c r="J191" s="2">
        <v>1018424.9</v>
      </c>
      <c r="K191" s="2">
        <v>1018424.9</v>
      </c>
      <c r="L191" s="2">
        <v>1018424.9</v>
      </c>
      <c r="M191" s="1">
        <f t="shared" si="9"/>
        <v>1</v>
      </c>
      <c r="N191" s="1">
        <f t="shared" si="10"/>
        <v>1</v>
      </c>
    </row>
    <row r="192" spans="1:14" ht="21" customHeight="1" x14ac:dyDescent="0.2">
      <c r="A192" s="32"/>
      <c r="B192" s="7">
        <v>176</v>
      </c>
      <c r="C192" s="4" t="s">
        <v>20</v>
      </c>
      <c r="D192" s="4" t="s">
        <v>5</v>
      </c>
      <c r="E192" s="4" t="s">
        <v>19</v>
      </c>
      <c r="F192" s="5" t="s">
        <v>2</v>
      </c>
      <c r="G192" s="4" t="s">
        <v>18</v>
      </c>
      <c r="H192" s="3" t="s">
        <v>70</v>
      </c>
      <c r="I192" s="7">
        <v>415</v>
      </c>
      <c r="J192" s="2">
        <v>2022080.1</v>
      </c>
      <c r="K192" s="2">
        <v>2056023.3</v>
      </c>
      <c r="L192" s="2">
        <v>2056023.3</v>
      </c>
      <c r="M192" s="1">
        <f t="shared" si="9"/>
        <v>1.0167862786444513</v>
      </c>
      <c r="N192" s="1">
        <f t="shared" si="10"/>
        <v>1</v>
      </c>
    </row>
    <row r="193" spans="1:14" ht="21" customHeight="1" x14ac:dyDescent="0.2">
      <c r="A193" s="32"/>
      <c r="B193" s="7">
        <v>176</v>
      </c>
      <c r="C193" s="4" t="s">
        <v>20</v>
      </c>
      <c r="D193" s="4" t="s">
        <v>5</v>
      </c>
      <c r="E193" s="4" t="s">
        <v>19</v>
      </c>
      <c r="F193" s="5" t="s">
        <v>2</v>
      </c>
      <c r="G193" s="4" t="s">
        <v>18</v>
      </c>
      <c r="H193" s="3" t="s">
        <v>17</v>
      </c>
      <c r="I193" s="7">
        <v>415</v>
      </c>
      <c r="J193" s="2">
        <v>0</v>
      </c>
      <c r="K193" s="2">
        <v>7289345</v>
      </c>
      <c r="L193" s="2">
        <v>7289345</v>
      </c>
      <c r="M193" s="1">
        <v>1</v>
      </c>
      <c r="N193" s="1">
        <f t="shared" si="10"/>
        <v>1</v>
      </c>
    </row>
    <row r="194" spans="1:14" ht="63" x14ac:dyDescent="0.25">
      <c r="A194" s="6" t="s">
        <v>69</v>
      </c>
      <c r="B194" s="7">
        <v>176</v>
      </c>
      <c r="C194" s="4" t="s">
        <v>20</v>
      </c>
      <c r="D194" s="4" t="s">
        <v>5</v>
      </c>
      <c r="E194" s="4" t="s">
        <v>19</v>
      </c>
      <c r="F194" s="5" t="s">
        <v>2</v>
      </c>
      <c r="G194" s="4" t="s">
        <v>42</v>
      </c>
      <c r="H194" s="3" t="s">
        <v>41</v>
      </c>
      <c r="I194" s="7">
        <v>414</v>
      </c>
      <c r="J194" s="2">
        <v>206.3</v>
      </c>
      <c r="K194" s="2">
        <v>206.3</v>
      </c>
      <c r="L194" s="2">
        <v>0</v>
      </c>
      <c r="M194" s="1">
        <f t="shared" si="9"/>
        <v>0</v>
      </c>
      <c r="N194" s="1">
        <f t="shared" si="10"/>
        <v>0</v>
      </c>
    </row>
    <row r="195" spans="1:14" ht="47.25" x14ac:dyDescent="0.25">
      <c r="A195" s="6" t="s">
        <v>68</v>
      </c>
      <c r="B195" s="7">
        <v>176</v>
      </c>
      <c r="C195" s="4" t="s">
        <v>20</v>
      </c>
      <c r="D195" s="4" t="s">
        <v>5</v>
      </c>
      <c r="E195" s="4" t="s">
        <v>19</v>
      </c>
      <c r="F195" s="5" t="s">
        <v>2</v>
      </c>
      <c r="G195" s="4" t="s">
        <v>42</v>
      </c>
      <c r="H195" s="3" t="s">
        <v>41</v>
      </c>
      <c r="I195" s="7">
        <v>414</v>
      </c>
      <c r="J195" s="2">
        <v>2100</v>
      </c>
      <c r="K195" s="2">
        <v>700</v>
      </c>
      <c r="L195" s="2">
        <v>336.9</v>
      </c>
      <c r="M195" s="1">
        <f t="shared" si="9"/>
        <v>0.16042857142857142</v>
      </c>
      <c r="N195" s="1">
        <f t="shared" si="10"/>
        <v>0.48128571428571426</v>
      </c>
    </row>
    <row r="196" spans="1:14" ht="63" x14ac:dyDescent="0.25">
      <c r="A196" s="6" t="s">
        <v>67</v>
      </c>
      <c r="B196" s="7">
        <v>176</v>
      </c>
      <c r="C196" s="4" t="s">
        <v>20</v>
      </c>
      <c r="D196" s="4" t="s">
        <v>5</v>
      </c>
      <c r="E196" s="4" t="s">
        <v>19</v>
      </c>
      <c r="F196" s="5" t="s">
        <v>2</v>
      </c>
      <c r="G196" s="4" t="s">
        <v>42</v>
      </c>
      <c r="H196" s="3" t="s">
        <v>41</v>
      </c>
      <c r="I196" s="7">
        <v>414</v>
      </c>
      <c r="J196" s="2">
        <v>2120</v>
      </c>
      <c r="K196" s="2">
        <v>120</v>
      </c>
      <c r="L196" s="2">
        <v>70</v>
      </c>
      <c r="M196" s="1">
        <f t="shared" si="9"/>
        <v>3.3018867924528301E-2</v>
      </c>
      <c r="N196" s="1">
        <f t="shared" si="10"/>
        <v>0.58333333333333337</v>
      </c>
    </row>
    <row r="197" spans="1:14" ht="47.25" x14ac:dyDescent="0.25">
      <c r="A197" s="6" t="s">
        <v>66</v>
      </c>
      <c r="B197" s="7">
        <v>176</v>
      </c>
      <c r="C197" s="4" t="s">
        <v>20</v>
      </c>
      <c r="D197" s="4" t="s">
        <v>5</v>
      </c>
      <c r="E197" s="4" t="s">
        <v>19</v>
      </c>
      <c r="F197" s="5" t="s">
        <v>2</v>
      </c>
      <c r="G197" s="4" t="s">
        <v>42</v>
      </c>
      <c r="H197" s="3" t="s">
        <v>41</v>
      </c>
      <c r="I197" s="7">
        <v>414</v>
      </c>
      <c r="J197" s="2">
        <v>550</v>
      </c>
      <c r="K197" s="2">
        <v>550</v>
      </c>
      <c r="L197" s="2">
        <v>125.6</v>
      </c>
      <c r="M197" s="1">
        <f t="shared" si="9"/>
        <v>0.22836363636363635</v>
      </c>
      <c r="N197" s="1">
        <f t="shared" si="10"/>
        <v>0.22836363636363635</v>
      </c>
    </row>
    <row r="198" spans="1:14" ht="47.25" x14ac:dyDescent="0.25">
      <c r="A198" s="6" t="s">
        <v>65</v>
      </c>
      <c r="B198" s="7">
        <v>176</v>
      </c>
      <c r="C198" s="4" t="s">
        <v>20</v>
      </c>
      <c r="D198" s="4" t="s">
        <v>5</v>
      </c>
      <c r="E198" s="4" t="s">
        <v>19</v>
      </c>
      <c r="F198" s="5" t="s">
        <v>2</v>
      </c>
      <c r="G198" s="4" t="s">
        <v>42</v>
      </c>
      <c r="H198" s="3" t="s">
        <v>41</v>
      </c>
      <c r="I198" s="7">
        <v>414</v>
      </c>
      <c r="J198" s="2">
        <v>22496.799999999999</v>
      </c>
      <c r="K198" s="2">
        <v>22496.799999999999</v>
      </c>
      <c r="L198" s="2">
        <v>77.900000000000006</v>
      </c>
      <c r="M198" s="1">
        <f t="shared" si="9"/>
        <v>3.4627146972013799E-3</v>
      </c>
      <c r="N198" s="1">
        <f t="shared" si="10"/>
        <v>3.4627146972013799E-3</v>
      </c>
    </row>
    <row r="199" spans="1:14" ht="29.25" customHeight="1" x14ac:dyDescent="0.2">
      <c r="A199" s="32" t="s">
        <v>64</v>
      </c>
      <c r="B199" s="7">
        <v>176</v>
      </c>
      <c r="C199" s="4" t="s">
        <v>20</v>
      </c>
      <c r="D199" s="4" t="s">
        <v>5</v>
      </c>
      <c r="E199" s="4" t="s">
        <v>19</v>
      </c>
      <c r="F199" s="5" t="s">
        <v>2</v>
      </c>
      <c r="G199" s="4" t="s">
        <v>42</v>
      </c>
      <c r="H199" s="3" t="s">
        <v>41</v>
      </c>
      <c r="I199" s="7">
        <v>414</v>
      </c>
      <c r="J199" s="2">
        <v>11413.7</v>
      </c>
      <c r="K199" s="2">
        <v>11413.7</v>
      </c>
      <c r="L199" s="2">
        <v>11411.1</v>
      </c>
      <c r="M199" s="1">
        <f t="shared" ref="M199:M226" si="14">L199/J199</f>
        <v>0.99977220357990837</v>
      </c>
      <c r="N199" s="1">
        <f t="shared" ref="N199:N226" si="15">L199/K199</f>
        <v>0.99977220357990837</v>
      </c>
    </row>
    <row r="200" spans="1:14" ht="29.25" customHeight="1" x14ac:dyDescent="0.2">
      <c r="A200" s="32"/>
      <c r="B200" s="7">
        <v>176</v>
      </c>
      <c r="C200" s="4" t="s">
        <v>20</v>
      </c>
      <c r="D200" s="4" t="s">
        <v>5</v>
      </c>
      <c r="E200" s="4" t="s">
        <v>19</v>
      </c>
      <c r="F200" s="5" t="s">
        <v>2</v>
      </c>
      <c r="G200" s="4" t="s">
        <v>18</v>
      </c>
      <c r="H200" s="3" t="s">
        <v>49</v>
      </c>
      <c r="I200" s="7">
        <v>414</v>
      </c>
      <c r="J200" s="2">
        <v>75000</v>
      </c>
      <c r="K200" s="2">
        <v>75000</v>
      </c>
      <c r="L200" s="2">
        <v>75000</v>
      </c>
      <c r="M200" s="1">
        <f t="shared" si="14"/>
        <v>1</v>
      </c>
      <c r="N200" s="1">
        <f t="shared" si="15"/>
        <v>1</v>
      </c>
    </row>
    <row r="201" spans="1:14" ht="47.25" x14ac:dyDescent="0.25">
      <c r="A201" s="6" t="s">
        <v>63</v>
      </c>
      <c r="B201" s="7">
        <v>176</v>
      </c>
      <c r="C201" s="4" t="s">
        <v>20</v>
      </c>
      <c r="D201" s="4" t="s">
        <v>5</v>
      </c>
      <c r="E201" s="4" t="s">
        <v>19</v>
      </c>
      <c r="F201" s="5" t="s">
        <v>2</v>
      </c>
      <c r="G201" s="4" t="s">
        <v>42</v>
      </c>
      <c r="H201" s="3" t="s">
        <v>41</v>
      </c>
      <c r="I201" s="7">
        <v>414</v>
      </c>
      <c r="J201" s="2">
        <v>60</v>
      </c>
      <c r="K201" s="2">
        <v>60</v>
      </c>
      <c r="L201" s="2">
        <v>0</v>
      </c>
      <c r="M201" s="1">
        <f t="shared" si="14"/>
        <v>0</v>
      </c>
      <c r="N201" s="1">
        <f t="shared" si="15"/>
        <v>0</v>
      </c>
    </row>
    <row r="202" spans="1:14" ht="31.5" x14ac:dyDescent="0.25">
      <c r="A202" s="6" t="s">
        <v>62</v>
      </c>
      <c r="B202" s="7">
        <v>176</v>
      </c>
      <c r="C202" s="4" t="s">
        <v>20</v>
      </c>
      <c r="D202" s="4" t="s">
        <v>5</v>
      </c>
      <c r="E202" s="4" t="s">
        <v>19</v>
      </c>
      <c r="F202" s="5" t="s">
        <v>2</v>
      </c>
      <c r="G202" s="4" t="s">
        <v>42</v>
      </c>
      <c r="H202" s="3" t="s">
        <v>41</v>
      </c>
      <c r="I202" s="7">
        <v>414</v>
      </c>
      <c r="J202" s="2">
        <v>298</v>
      </c>
      <c r="K202" s="2">
        <v>298</v>
      </c>
      <c r="L202" s="2">
        <v>0</v>
      </c>
      <c r="M202" s="1">
        <f t="shared" si="14"/>
        <v>0</v>
      </c>
      <c r="N202" s="1">
        <f t="shared" si="15"/>
        <v>0</v>
      </c>
    </row>
    <row r="203" spans="1:14" ht="47.25" x14ac:dyDescent="0.25">
      <c r="A203" s="6" t="s">
        <v>61</v>
      </c>
      <c r="B203" s="7">
        <v>176</v>
      </c>
      <c r="C203" s="4" t="s">
        <v>20</v>
      </c>
      <c r="D203" s="4" t="s">
        <v>5</v>
      </c>
      <c r="E203" s="4" t="s">
        <v>19</v>
      </c>
      <c r="F203" s="5" t="s">
        <v>2</v>
      </c>
      <c r="G203" s="4" t="s">
        <v>42</v>
      </c>
      <c r="H203" s="3" t="s">
        <v>41</v>
      </c>
      <c r="I203" s="7">
        <v>414</v>
      </c>
      <c r="J203" s="2">
        <v>6000</v>
      </c>
      <c r="K203" s="2">
        <v>2500</v>
      </c>
      <c r="L203" s="2">
        <v>1923.4</v>
      </c>
      <c r="M203" s="1">
        <f t="shared" si="14"/>
        <v>0.32056666666666667</v>
      </c>
      <c r="N203" s="1">
        <f t="shared" si="15"/>
        <v>0.76936000000000004</v>
      </c>
    </row>
    <row r="204" spans="1:14" ht="47.25" x14ac:dyDescent="0.25">
      <c r="A204" s="6" t="s">
        <v>60</v>
      </c>
      <c r="B204" s="7">
        <v>176</v>
      </c>
      <c r="C204" s="4" t="s">
        <v>20</v>
      </c>
      <c r="D204" s="4" t="s">
        <v>5</v>
      </c>
      <c r="E204" s="4" t="s">
        <v>19</v>
      </c>
      <c r="F204" s="5" t="s">
        <v>2</v>
      </c>
      <c r="G204" s="4" t="s">
        <v>42</v>
      </c>
      <c r="H204" s="3" t="s">
        <v>41</v>
      </c>
      <c r="I204" s="7">
        <v>414</v>
      </c>
      <c r="J204" s="2">
        <v>200</v>
      </c>
      <c r="K204" s="2">
        <v>200</v>
      </c>
      <c r="L204" s="2">
        <v>199</v>
      </c>
      <c r="M204" s="1">
        <f t="shared" si="14"/>
        <v>0.995</v>
      </c>
      <c r="N204" s="1">
        <f t="shared" si="15"/>
        <v>0.995</v>
      </c>
    </row>
    <row r="205" spans="1:14" ht="63" x14ac:dyDescent="0.25">
      <c r="A205" s="6" t="s">
        <v>59</v>
      </c>
      <c r="B205" s="7">
        <v>176</v>
      </c>
      <c r="C205" s="4" t="s">
        <v>20</v>
      </c>
      <c r="D205" s="4" t="s">
        <v>5</v>
      </c>
      <c r="E205" s="4" t="s">
        <v>19</v>
      </c>
      <c r="F205" s="5" t="s">
        <v>2</v>
      </c>
      <c r="G205" s="4" t="s">
        <v>42</v>
      </c>
      <c r="H205" s="3" t="s">
        <v>41</v>
      </c>
      <c r="I205" s="7">
        <v>414</v>
      </c>
      <c r="J205" s="2">
        <v>57504.6</v>
      </c>
      <c r="K205" s="2">
        <v>2404.6</v>
      </c>
      <c r="L205" s="2">
        <v>2402.6999999999998</v>
      </c>
      <c r="M205" s="1">
        <f t="shared" si="14"/>
        <v>4.1782744336974778E-2</v>
      </c>
      <c r="N205" s="1">
        <f t="shared" si="15"/>
        <v>0.9992098477917325</v>
      </c>
    </row>
    <row r="206" spans="1:14" ht="70.5" customHeight="1" x14ac:dyDescent="0.25">
      <c r="A206" s="6" t="s">
        <v>58</v>
      </c>
      <c r="B206" s="7">
        <v>176</v>
      </c>
      <c r="C206" s="4" t="s">
        <v>20</v>
      </c>
      <c r="D206" s="4" t="s">
        <v>5</v>
      </c>
      <c r="E206" s="4" t="s">
        <v>19</v>
      </c>
      <c r="F206" s="5" t="s">
        <v>2</v>
      </c>
      <c r="G206" s="4" t="s">
        <v>42</v>
      </c>
      <c r="H206" s="3" t="s">
        <v>41</v>
      </c>
      <c r="I206" s="7">
        <v>414</v>
      </c>
      <c r="J206" s="2">
        <v>18257.3</v>
      </c>
      <c r="K206" s="2">
        <v>17757.3</v>
      </c>
      <c r="L206" s="2">
        <v>148.6</v>
      </c>
      <c r="M206" s="1">
        <f t="shared" si="14"/>
        <v>8.1392100693968988E-3</v>
      </c>
      <c r="N206" s="1">
        <f t="shared" si="15"/>
        <v>8.3683893384692495E-3</v>
      </c>
    </row>
    <row r="207" spans="1:14" ht="63" x14ac:dyDescent="0.25">
      <c r="A207" s="6" t="s">
        <v>57</v>
      </c>
      <c r="B207" s="7">
        <v>176</v>
      </c>
      <c r="C207" s="4" t="s">
        <v>20</v>
      </c>
      <c r="D207" s="4" t="s">
        <v>5</v>
      </c>
      <c r="E207" s="4" t="s">
        <v>19</v>
      </c>
      <c r="F207" s="5" t="s">
        <v>2</v>
      </c>
      <c r="G207" s="4" t="s">
        <v>42</v>
      </c>
      <c r="H207" s="3" t="s">
        <v>41</v>
      </c>
      <c r="I207" s="7">
        <v>414</v>
      </c>
      <c r="J207" s="2">
        <v>300</v>
      </c>
      <c r="K207" s="2">
        <v>300</v>
      </c>
      <c r="L207" s="2">
        <v>109.7</v>
      </c>
      <c r="M207" s="1">
        <f t="shared" si="14"/>
        <v>0.3656666666666667</v>
      </c>
      <c r="N207" s="1">
        <f t="shared" si="15"/>
        <v>0.3656666666666667</v>
      </c>
    </row>
    <row r="208" spans="1:14" ht="47.25" x14ac:dyDescent="0.25">
      <c r="A208" s="6" t="s">
        <v>56</v>
      </c>
      <c r="B208" s="7">
        <v>176</v>
      </c>
      <c r="C208" s="4" t="s">
        <v>20</v>
      </c>
      <c r="D208" s="4" t="s">
        <v>5</v>
      </c>
      <c r="E208" s="4" t="s">
        <v>19</v>
      </c>
      <c r="F208" s="5" t="s">
        <v>2</v>
      </c>
      <c r="G208" s="4" t="s">
        <v>42</v>
      </c>
      <c r="H208" s="3" t="s">
        <v>41</v>
      </c>
      <c r="I208" s="7">
        <v>414</v>
      </c>
      <c r="J208" s="2">
        <v>4998</v>
      </c>
      <c r="K208" s="2">
        <v>4998</v>
      </c>
      <c r="L208" s="2">
        <v>0</v>
      </c>
      <c r="M208" s="1">
        <f t="shared" si="14"/>
        <v>0</v>
      </c>
      <c r="N208" s="1">
        <f t="shared" si="15"/>
        <v>0</v>
      </c>
    </row>
    <row r="209" spans="1:14" ht="63" x14ac:dyDescent="0.25">
      <c r="A209" s="6" t="s">
        <v>55</v>
      </c>
      <c r="B209" s="7">
        <v>176</v>
      </c>
      <c r="C209" s="4" t="s">
        <v>20</v>
      </c>
      <c r="D209" s="4" t="s">
        <v>5</v>
      </c>
      <c r="E209" s="4" t="s">
        <v>19</v>
      </c>
      <c r="F209" s="5" t="s">
        <v>2</v>
      </c>
      <c r="G209" s="4" t="s">
        <v>42</v>
      </c>
      <c r="H209" s="3" t="s">
        <v>41</v>
      </c>
      <c r="I209" s="7">
        <v>414</v>
      </c>
      <c r="J209" s="2">
        <v>3544.5</v>
      </c>
      <c r="K209" s="2">
        <v>3544.5</v>
      </c>
      <c r="L209" s="2">
        <v>1870.4</v>
      </c>
      <c r="M209" s="1">
        <f t="shared" si="14"/>
        <v>0.52769078854563412</v>
      </c>
      <c r="N209" s="1">
        <f t="shared" si="15"/>
        <v>0.52769078854563412</v>
      </c>
    </row>
    <row r="210" spans="1:14" ht="63" x14ac:dyDescent="0.25">
      <c r="A210" s="6" t="s">
        <v>54</v>
      </c>
      <c r="B210" s="7">
        <v>176</v>
      </c>
      <c r="C210" s="4" t="s">
        <v>20</v>
      </c>
      <c r="D210" s="4" t="s">
        <v>5</v>
      </c>
      <c r="E210" s="4" t="s">
        <v>19</v>
      </c>
      <c r="F210" s="5" t="s">
        <v>2</v>
      </c>
      <c r="G210" s="4" t="s">
        <v>42</v>
      </c>
      <c r="H210" s="3" t="s">
        <v>41</v>
      </c>
      <c r="I210" s="7">
        <v>414</v>
      </c>
      <c r="J210" s="2">
        <v>1250</v>
      </c>
      <c r="K210" s="2">
        <v>1250</v>
      </c>
      <c r="L210" s="2">
        <v>1044.0999999999999</v>
      </c>
      <c r="M210" s="1">
        <f t="shared" si="14"/>
        <v>0.83527999999999991</v>
      </c>
      <c r="N210" s="1">
        <f t="shared" si="15"/>
        <v>0.83527999999999991</v>
      </c>
    </row>
    <row r="211" spans="1:14" ht="78.75" x14ac:dyDescent="0.25">
      <c r="A211" s="6" t="s">
        <v>53</v>
      </c>
      <c r="B211" s="7">
        <v>176</v>
      </c>
      <c r="C211" s="4" t="s">
        <v>20</v>
      </c>
      <c r="D211" s="4" t="s">
        <v>5</v>
      </c>
      <c r="E211" s="4" t="s">
        <v>19</v>
      </c>
      <c r="F211" s="5" t="s">
        <v>2</v>
      </c>
      <c r="G211" s="4" t="s">
        <v>42</v>
      </c>
      <c r="H211" s="3" t="s">
        <v>41</v>
      </c>
      <c r="I211" s="7">
        <v>414</v>
      </c>
      <c r="J211" s="2">
        <v>1908.1</v>
      </c>
      <c r="K211" s="2">
        <v>1908.1</v>
      </c>
      <c r="L211" s="2">
        <v>1872.4</v>
      </c>
      <c r="M211" s="1">
        <f t="shared" si="14"/>
        <v>0.98129028876893254</v>
      </c>
      <c r="N211" s="1">
        <f t="shared" si="15"/>
        <v>0.98129028876893254</v>
      </c>
    </row>
    <row r="212" spans="1:14" ht="63" x14ac:dyDescent="0.25">
      <c r="A212" s="6" t="s">
        <v>52</v>
      </c>
      <c r="B212" s="7">
        <v>176</v>
      </c>
      <c r="C212" s="4" t="s">
        <v>20</v>
      </c>
      <c r="D212" s="4" t="s">
        <v>5</v>
      </c>
      <c r="E212" s="4" t="s">
        <v>19</v>
      </c>
      <c r="F212" s="5" t="s">
        <v>2</v>
      </c>
      <c r="G212" s="4" t="s">
        <v>42</v>
      </c>
      <c r="H212" s="3" t="s">
        <v>41</v>
      </c>
      <c r="I212" s="7">
        <v>414</v>
      </c>
      <c r="J212" s="2">
        <v>1250</v>
      </c>
      <c r="K212" s="2">
        <v>1250</v>
      </c>
      <c r="L212" s="2">
        <v>0</v>
      </c>
      <c r="M212" s="1">
        <f t="shared" si="14"/>
        <v>0</v>
      </c>
      <c r="N212" s="1">
        <f t="shared" si="15"/>
        <v>0</v>
      </c>
    </row>
    <row r="213" spans="1:14" ht="47.25" x14ac:dyDescent="0.25">
      <c r="A213" s="6" t="s">
        <v>51</v>
      </c>
      <c r="B213" s="7">
        <v>176</v>
      </c>
      <c r="C213" s="4" t="s">
        <v>20</v>
      </c>
      <c r="D213" s="4" t="s">
        <v>5</v>
      </c>
      <c r="E213" s="4" t="s">
        <v>19</v>
      </c>
      <c r="F213" s="5" t="s">
        <v>2</v>
      </c>
      <c r="G213" s="4" t="s">
        <v>42</v>
      </c>
      <c r="H213" s="3" t="s">
        <v>41</v>
      </c>
      <c r="I213" s="7">
        <v>414</v>
      </c>
      <c r="J213" s="2">
        <v>6632.8</v>
      </c>
      <c r="K213" s="2">
        <v>6632.8</v>
      </c>
      <c r="L213" s="2">
        <v>6632.8</v>
      </c>
      <c r="M213" s="1">
        <f t="shared" si="14"/>
        <v>1</v>
      </c>
      <c r="N213" s="1">
        <f t="shared" si="15"/>
        <v>1</v>
      </c>
    </row>
    <row r="214" spans="1:14" ht="34.5" customHeight="1" x14ac:dyDescent="0.2">
      <c r="A214" s="32" t="s">
        <v>50</v>
      </c>
      <c r="B214" s="7">
        <v>176</v>
      </c>
      <c r="C214" s="4" t="s">
        <v>20</v>
      </c>
      <c r="D214" s="4" t="s">
        <v>5</v>
      </c>
      <c r="E214" s="4" t="s">
        <v>19</v>
      </c>
      <c r="F214" s="5" t="s">
        <v>2</v>
      </c>
      <c r="G214" s="4" t="s">
        <v>42</v>
      </c>
      <c r="H214" s="3" t="s">
        <v>41</v>
      </c>
      <c r="I214" s="7">
        <v>414</v>
      </c>
      <c r="J214" s="2">
        <v>82200.899999999994</v>
      </c>
      <c r="K214" s="2">
        <v>70700.899999999994</v>
      </c>
      <c r="L214" s="2">
        <v>68278.399999999994</v>
      </c>
      <c r="M214" s="1">
        <f t="shared" si="14"/>
        <v>0.83062837511511434</v>
      </c>
      <c r="N214" s="1">
        <f t="shared" si="15"/>
        <v>0.96573593829781512</v>
      </c>
    </row>
    <row r="215" spans="1:14" ht="34.5" customHeight="1" x14ac:dyDescent="0.2">
      <c r="A215" s="32"/>
      <c r="B215" s="7">
        <v>176</v>
      </c>
      <c r="C215" s="4" t="s">
        <v>20</v>
      </c>
      <c r="D215" s="4" t="s">
        <v>5</v>
      </c>
      <c r="E215" s="4" t="s">
        <v>19</v>
      </c>
      <c r="F215" s="5" t="s">
        <v>2</v>
      </c>
      <c r="G215" s="4" t="s">
        <v>18</v>
      </c>
      <c r="H215" s="3" t="s">
        <v>49</v>
      </c>
      <c r="I215" s="7">
        <v>414</v>
      </c>
      <c r="J215" s="2">
        <v>221379.1</v>
      </c>
      <c r="K215" s="2">
        <v>221379.1</v>
      </c>
      <c r="L215" s="2">
        <v>221379.1</v>
      </c>
      <c r="M215" s="1">
        <f t="shared" si="14"/>
        <v>1</v>
      </c>
      <c r="N215" s="1">
        <f t="shared" si="15"/>
        <v>1</v>
      </c>
    </row>
    <row r="216" spans="1:14" ht="63" x14ac:dyDescent="0.25">
      <c r="A216" s="6" t="s">
        <v>48</v>
      </c>
      <c r="B216" s="7">
        <v>176</v>
      </c>
      <c r="C216" s="4" t="s">
        <v>20</v>
      </c>
      <c r="D216" s="4" t="s">
        <v>5</v>
      </c>
      <c r="E216" s="4" t="s">
        <v>19</v>
      </c>
      <c r="F216" s="5" t="s">
        <v>2</v>
      </c>
      <c r="G216" s="4" t="s">
        <v>42</v>
      </c>
      <c r="H216" s="3" t="s">
        <v>41</v>
      </c>
      <c r="I216" s="7">
        <v>414</v>
      </c>
      <c r="J216" s="2">
        <v>3100</v>
      </c>
      <c r="K216" s="2">
        <v>3100</v>
      </c>
      <c r="L216" s="2">
        <v>22.1</v>
      </c>
      <c r="M216" s="1">
        <f t="shared" si="14"/>
        <v>7.1290322580645164E-3</v>
      </c>
      <c r="N216" s="1">
        <f t="shared" si="15"/>
        <v>7.1290322580645164E-3</v>
      </c>
    </row>
    <row r="217" spans="1:14" ht="47.25" x14ac:dyDescent="0.25">
      <c r="A217" s="6" t="s">
        <v>47</v>
      </c>
      <c r="B217" s="7">
        <v>176</v>
      </c>
      <c r="C217" s="4" t="s">
        <v>20</v>
      </c>
      <c r="D217" s="4" t="s">
        <v>5</v>
      </c>
      <c r="E217" s="4" t="s">
        <v>19</v>
      </c>
      <c r="F217" s="5" t="s">
        <v>2</v>
      </c>
      <c r="G217" s="4" t="s">
        <v>42</v>
      </c>
      <c r="H217" s="3" t="s">
        <v>41</v>
      </c>
      <c r="I217" s="7">
        <v>414</v>
      </c>
      <c r="J217" s="2">
        <v>16836.099999999999</v>
      </c>
      <c r="K217" s="2">
        <v>9836.1</v>
      </c>
      <c r="L217" s="2">
        <v>0</v>
      </c>
      <c r="M217" s="1">
        <f t="shared" si="14"/>
        <v>0</v>
      </c>
      <c r="N217" s="1">
        <f t="shared" si="15"/>
        <v>0</v>
      </c>
    </row>
    <row r="218" spans="1:14" ht="47.25" x14ac:dyDescent="0.25">
      <c r="A218" s="6" t="s">
        <v>46</v>
      </c>
      <c r="B218" s="7">
        <v>176</v>
      </c>
      <c r="C218" s="4" t="s">
        <v>20</v>
      </c>
      <c r="D218" s="4" t="s">
        <v>5</v>
      </c>
      <c r="E218" s="4" t="s">
        <v>19</v>
      </c>
      <c r="F218" s="5" t="s">
        <v>2</v>
      </c>
      <c r="G218" s="4" t="s">
        <v>42</v>
      </c>
      <c r="H218" s="3" t="s">
        <v>41</v>
      </c>
      <c r="I218" s="7">
        <v>414</v>
      </c>
      <c r="J218" s="2">
        <v>6634.7</v>
      </c>
      <c r="K218" s="2">
        <v>6634.7</v>
      </c>
      <c r="L218" s="2">
        <v>2773.3</v>
      </c>
      <c r="M218" s="1">
        <f t="shared" si="14"/>
        <v>0.41799930667550911</v>
      </c>
      <c r="N218" s="1">
        <f t="shared" si="15"/>
        <v>0.41799930667550911</v>
      </c>
    </row>
    <row r="219" spans="1:14" ht="47.25" x14ac:dyDescent="0.25">
      <c r="A219" s="6" t="s">
        <v>45</v>
      </c>
      <c r="B219" s="7">
        <v>176</v>
      </c>
      <c r="C219" s="4" t="s">
        <v>20</v>
      </c>
      <c r="D219" s="4" t="s">
        <v>5</v>
      </c>
      <c r="E219" s="4" t="s">
        <v>19</v>
      </c>
      <c r="F219" s="5" t="s">
        <v>2</v>
      </c>
      <c r="G219" s="4" t="s">
        <v>42</v>
      </c>
      <c r="H219" s="3" t="s">
        <v>41</v>
      </c>
      <c r="I219" s="7">
        <v>414</v>
      </c>
      <c r="J219" s="2">
        <v>5634</v>
      </c>
      <c r="K219" s="2">
        <v>4834</v>
      </c>
      <c r="L219" s="2">
        <v>0</v>
      </c>
      <c r="M219" s="1">
        <f t="shared" si="14"/>
        <v>0</v>
      </c>
      <c r="N219" s="1">
        <f t="shared" si="15"/>
        <v>0</v>
      </c>
    </row>
    <row r="220" spans="1:14" ht="47.25" x14ac:dyDescent="0.25">
      <c r="A220" s="6" t="s">
        <v>44</v>
      </c>
      <c r="B220" s="7">
        <v>176</v>
      </c>
      <c r="C220" s="4" t="s">
        <v>20</v>
      </c>
      <c r="D220" s="4" t="s">
        <v>5</v>
      </c>
      <c r="E220" s="4" t="s">
        <v>19</v>
      </c>
      <c r="F220" s="5" t="s">
        <v>2</v>
      </c>
      <c r="G220" s="4" t="s">
        <v>42</v>
      </c>
      <c r="H220" s="3" t="s">
        <v>41</v>
      </c>
      <c r="I220" s="7">
        <v>414</v>
      </c>
      <c r="J220" s="2">
        <v>4219.6000000000004</v>
      </c>
      <c r="K220" s="2">
        <v>4219.6000000000004</v>
      </c>
      <c r="L220" s="2">
        <v>0</v>
      </c>
      <c r="M220" s="1">
        <f t="shared" si="14"/>
        <v>0</v>
      </c>
      <c r="N220" s="1">
        <f t="shared" si="15"/>
        <v>0</v>
      </c>
    </row>
    <row r="221" spans="1:14" ht="63" customHeight="1" x14ac:dyDescent="0.25">
      <c r="A221" s="6" t="s">
        <v>43</v>
      </c>
      <c r="B221" s="7">
        <v>176</v>
      </c>
      <c r="C221" s="4" t="s">
        <v>20</v>
      </c>
      <c r="D221" s="4" t="s">
        <v>5</v>
      </c>
      <c r="E221" s="4" t="s">
        <v>19</v>
      </c>
      <c r="F221" s="5" t="s">
        <v>2</v>
      </c>
      <c r="G221" s="4" t="s">
        <v>42</v>
      </c>
      <c r="H221" s="3" t="s">
        <v>41</v>
      </c>
      <c r="I221" s="7">
        <v>414</v>
      </c>
      <c r="J221" s="2">
        <v>50000</v>
      </c>
      <c r="K221" s="2">
        <v>50000</v>
      </c>
      <c r="L221" s="2">
        <v>0</v>
      </c>
      <c r="M221" s="1">
        <f t="shared" si="14"/>
        <v>0</v>
      </c>
      <c r="N221" s="1">
        <f t="shared" si="15"/>
        <v>0</v>
      </c>
    </row>
    <row r="222" spans="1:14" ht="78.75" x14ac:dyDescent="0.25">
      <c r="A222" s="8" t="s">
        <v>40</v>
      </c>
      <c r="B222" s="9" t="s">
        <v>32</v>
      </c>
      <c r="C222" s="10" t="s">
        <v>32</v>
      </c>
      <c r="D222" s="10" t="s">
        <v>32</v>
      </c>
      <c r="E222" s="10" t="s">
        <v>32</v>
      </c>
      <c r="F222" s="11" t="s">
        <v>32</v>
      </c>
      <c r="G222" s="10" t="s">
        <v>32</v>
      </c>
      <c r="H222" s="12" t="s">
        <v>32</v>
      </c>
      <c r="I222" s="9" t="s">
        <v>32</v>
      </c>
      <c r="J222" s="13">
        <f>J223</f>
        <v>262111.6</v>
      </c>
      <c r="K222" s="13">
        <f t="shared" ref="K222:L222" si="16">K223</f>
        <v>262111.6</v>
      </c>
      <c r="L222" s="13">
        <f t="shared" si="16"/>
        <v>116704.6</v>
      </c>
      <c r="M222" s="14">
        <f t="shared" si="14"/>
        <v>0.44524774943192136</v>
      </c>
      <c r="N222" s="14">
        <f t="shared" si="15"/>
        <v>0.44524774943192136</v>
      </c>
    </row>
    <row r="223" spans="1:14" ht="31.5" x14ac:dyDescent="0.25">
      <c r="A223" s="6" t="s">
        <v>39</v>
      </c>
      <c r="B223" s="7">
        <v>176</v>
      </c>
      <c r="C223" s="4" t="s">
        <v>20</v>
      </c>
      <c r="D223" s="4" t="s">
        <v>5</v>
      </c>
      <c r="E223" s="4" t="s">
        <v>38</v>
      </c>
      <c r="F223" s="5" t="s">
        <v>2</v>
      </c>
      <c r="G223" s="4" t="s">
        <v>26</v>
      </c>
      <c r="H223" s="3" t="s">
        <v>37</v>
      </c>
      <c r="I223" s="7">
        <v>414</v>
      </c>
      <c r="J223" s="2">
        <v>262111.6</v>
      </c>
      <c r="K223" s="2">
        <v>262111.6</v>
      </c>
      <c r="L223" s="2">
        <v>116704.6</v>
      </c>
      <c r="M223" s="1">
        <f t="shared" si="14"/>
        <v>0.44524774943192136</v>
      </c>
      <c r="N223" s="1">
        <f t="shared" si="15"/>
        <v>0.44524774943192136</v>
      </c>
    </row>
    <row r="224" spans="1:14" ht="63" x14ac:dyDescent="0.25">
      <c r="A224" s="15" t="s">
        <v>36</v>
      </c>
      <c r="B224" s="16" t="s">
        <v>32</v>
      </c>
      <c r="C224" s="17" t="s">
        <v>32</v>
      </c>
      <c r="D224" s="17" t="s">
        <v>32</v>
      </c>
      <c r="E224" s="17" t="s">
        <v>32</v>
      </c>
      <c r="F224" s="18" t="s">
        <v>32</v>
      </c>
      <c r="G224" s="17" t="s">
        <v>32</v>
      </c>
      <c r="H224" s="19" t="s">
        <v>32</v>
      </c>
      <c r="I224" s="16" t="s">
        <v>32</v>
      </c>
      <c r="J224" s="13">
        <f>SUM(J225:J226)</f>
        <v>320000</v>
      </c>
      <c r="K224" s="13">
        <f t="shared" ref="K224:L224" si="17">SUM(K225:K226)</f>
        <v>381790</v>
      </c>
      <c r="L224" s="13">
        <f t="shared" si="17"/>
        <v>876</v>
      </c>
      <c r="M224" s="14">
        <f t="shared" si="14"/>
        <v>2.7374999999999999E-3</v>
      </c>
      <c r="N224" s="14">
        <f t="shared" si="15"/>
        <v>2.2944550669216062E-3</v>
      </c>
    </row>
    <row r="225" spans="1:14" ht="47.25" x14ac:dyDescent="0.25">
      <c r="A225" s="6" t="s">
        <v>35</v>
      </c>
      <c r="B225" s="7">
        <v>124</v>
      </c>
      <c r="C225" s="4" t="s">
        <v>26</v>
      </c>
      <c r="D225" s="4" t="s">
        <v>25</v>
      </c>
      <c r="E225" s="4" t="s">
        <v>25</v>
      </c>
      <c r="F225" s="5" t="s">
        <v>2</v>
      </c>
      <c r="G225" s="4" t="s">
        <v>24</v>
      </c>
      <c r="H225" s="3" t="s">
        <v>34</v>
      </c>
      <c r="I225" s="7">
        <v>414</v>
      </c>
      <c r="J225" s="2">
        <v>300000</v>
      </c>
      <c r="K225" s="2">
        <v>361790</v>
      </c>
      <c r="L225" s="2">
        <v>376.4</v>
      </c>
      <c r="M225" s="1">
        <f t="shared" si="14"/>
        <v>1.2546666666666665E-3</v>
      </c>
      <c r="N225" s="1">
        <f t="shared" si="15"/>
        <v>1.040382542358827E-3</v>
      </c>
    </row>
    <row r="226" spans="1:14" ht="15.75" x14ac:dyDescent="0.25">
      <c r="A226" s="6" t="s">
        <v>27</v>
      </c>
      <c r="B226" s="7">
        <v>124</v>
      </c>
      <c r="C226" s="4" t="s">
        <v>26</v>
      </c>
      <c r="D226" s="4" t="s">
        <v>25</v>
      </c>
      <c r="E226" s="4" t="s">
        <v>25</v>
      </c>
      <c r="F226" s="5" t="s">
        <v>2</v>
      </c>
      <c r="G226" s="4" t="s">
        <v>24</v>
      </c>
      <c r="H226" s="3" t="s">
        <v>23</v>
      </c>
      <c r="I226" s="7">
        <v>414</v>
      </c>
      <c r="J226" s="2">
        <v>20000</v>
      </c>
      <c r="K226" s="2">
        <v>20000</v>
      </c>
      <c r="L226" s="2">
        <v>499.6</v>
      </c>
      <c r="M226" s="1">
        <f t="shared" si="14"/>
        <v>2.4980000000000002E-2</v>
      </c>
      <c r="N226" s="1">
        <f t="shared" si="15"/>
        <v>2.4980000000000002E-2</v>
      </c>
    </row>
    <row r="227" spans="1:14" x14ac:dyDescent="0.2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</row>
    <row r="228" spans="1:14" x14ac:dyDescent="0.2">
      <c r="A228" s="27" t="s">
        <v>266</v>
      </c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</row>
    <row r="229" spans="1:14" x14ac:dyDescent="0.2">
      <c r="A229" s="28" t="s">
        <v>265</v>
      </c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</row>
  </sheetData>
  <autoFilter ref="A6:N226"/>
  <mergeCells count="40">
    <mergeCell ref="A199:A200"/>
    <mergeCell ref="A214:A215"/>
    <mergeCell ref="A166:A169"/>
    <mergeCell ref="A173:A175"/>
    <mergeCell ref="A176:A178"/>
    <mergeCell ref="A182:A183"/>
    <mergeCell ref="A189:A193"/>
    <mergeCell ref="A163:A164"/>
    <mergeCell ref="A70:A71"/>
    <mergeCell ref="A73:A74"/>
    <mergeCell ref="A75:A76"/>
    <mergeCell ref="A77:A78"/>
    <mergeCell ref="A148:A149"/>
    <mergeCell ref="A150:A151"/>
    <mergeCell ref="A50:A51"/>
    <mergeCell ref="A55:A56"/>
    <mergeCell ref="A61:A62"/>
    <mergeCell ref="A63:A64"/>
    <mergeCell ref="A65:A66"/>
    <mergeCell ref="A25:A26"/>
    <mergeCell ref="A27:A28"/>
    <mergeCell ref="A38:A39"/>
    <mergeCell ref="A41:A42"/>
    <mergeCell ref="A48:A49"/>
    <mergeCell ref="A227:N227"/>
    <mergeCell ref="A228:N228"/>
    <mergeCell ref="A229:N229"/>
    <mergeCell ref="A1:N3"/>
    <mergeCell ref="A8:A9"/>
    <mergeCell ref="A17:A18"/>
    <mergeCell ref="A4:A5"/>
    <mergeCell ref="B4:I4"/>
    <mergeCell ref="J4:J5"/>
    <mergeCell ref="K4:K5"/>
    <mergeCell ref="L4:L5"/>
    <mergeCell ref="M4:M5"/>
    <mergeCell ref="N4:N5"/>
    <mergeCell ref="E5:H5"/>
    <mergeCell ref="A68:A69"/>
    <mergeCell ref="A20:A21"/>
  </mergeCells>
  <printOptions horizontalCentered="1"/>
  <pageMargins left="0.59055118110236227" right="0.39370078740157483" top="0.59055118110236227" bottom="0.78740157480314965" header="0.51181102362204722" footer="0.51181102362204722"/>
  <pageSetup paperSize="9" scale="54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10.свод</vt:lpstr>
      <vt:lpstr>'таблица 10.свод'!Заголовки_для_печати</vt:lpstr>
      <vt:lpstr>'таблица 10.свод'!Область_печати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Майдебура Анастасия Александровна</dc:creator>
  <cp:lastModifiedBy>Штибен Людмила Анатольевна</cp:lastModifiedBy>
  <cp:lastPrinted>2023-03-20T03:27:42Z</cp:lastPrinted>
  <dcterms:created xsi:type="dcterms:W3CDTF">2023-01-13T02:52:35Z</dcterms:created>
  <dcterms:modified xsi:type="dcterms:W3CDTF">2023-03-20T03:28:01Z</dcterms:modified>
</cp:coreProperties>
</file>